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Y:\FA Office\2025\TIV 2025\ANEKSI TIV 2025\"/>
    </mc:Choice>
  </mc:AlternateContent>
  <xr:revisionPtr revIDLastSave="0" documentId="13_ncr:1_{4930D6EC-DE75-4ABB-B3E3-24A9D23D8E18}" xr6:coauthVersionLast="47" xr6:coauthVersionMax="47" xr10:uidLastSave="{00000000-0000-0000-0000-000000000000}"/>
  <bookViews>
    <workbookView xWindow="-120" yWindow="-120" windowWidth="29040" windowHeight="15720" activeTab="12" xr2:uid="{00000000-000D-0000-FFFF-FFFF00000000}"/>
  </bookViews>
  <sheets>
    <sheet name="Përmbajtja - Contents" sheetId="16" r:id="rId1"/>
    <sheet name="T1" sheetId="1" r:id="rId2"/>
    <sheet name="T2" sheetId="2" r:id="rId3"/>
    <sheet name="T3" sheetId="18" r:id="rId4"/>
    <sheet name="T3.1" sheetId="10" r:id="rId5"/>
    <sheet name="T3.2" sheetId="13" r:id="rId6"/>
    <sheet name="T3.3" sheetId="9" r:id="rId7"/>
    <sheet name="T3.4" sheetId="8" r:id="rId8"/>
    <sheet name="T3.5" sheetId="7" r:id="rId9"/>
    <sheet name="T4" sheetId="5" r:id="rId10"/>
    <sheet name="T5" sheetId="4" r:id="rId11"/>
    <sheet name="T6" sheetId="3" r:id="rId12"/>
    <sheet name="T7 " sheetId="26" r:id="rId13"/>
    <sheet name="Fjalor " sheetId="19" r:id="rId14"/>
    <sheet name="Glossary" sheetId="23" r:id="rId15"/>
  </sheets>
  <externalReferences>
    <externalReference r:id="rId16"/>
    <externalReference r:id="rId17"/>
  </externalReferences>
  <definedNames>
    <definedName name="Ekonomia" localSheetId="13">#REF!</definedName>
    <definedName name="Ekonomia" localSheetId="14">#REF!</definedName>
    <definedName name="Ekonomia" localSheetId="3">#REF!</definedName>
    <definedName name="Ekonomia" localSheetId="12">#REF!</definedName>
    <definedName name="Ekonomia">#REF!</definedName>
    <definedName name="_xlnm.Print_Area" localSheetId="13">'Fjalor '!$A$1:$H$45</definedName>
    <definedName name="_xlnm.Print_Area" localSheetId="14">Glossary!$A$1:$L$103</definedName>
    <definedName name="_xlnm.Print_Area" localSheetId="0">'Përmbajtja - Contents'!$A$1:$K$1</definedName>
    <definedName name="_xlnm.Print_Area" localSheetId="1">'T1'!$A$1:$J$42</definedName>
    <definedName name="_xlnm.Print_Area" localSheetId="2">'T2'!$A$1:$I$38</definedName>
    <definedName name="_xlnm.Print_Area" localSheetId="3">'T3'!$A$1:$L$45</definedName>
    <definedName name="_xlnm.Print_Area" localSheetId="4">'T3.1'!$A$1:$L$39</definedName>
    <definedName name="_xlnm.Print_Area" localSheetId="5">'T3.2'!$A$1:$L$37</definedName>
    <definedName name="_xlnm.Print_Area" localSheetId="6">'T3.3'!$A$1:$L$37</definedName>
    <definedName name="_xlnm.Print_Area" localSheetId="7">'T3.4'!$A$1:$K$37</definedName>
    <definedName name="_xlnm.Print_Area" localSheetId="8">'T3.5'!$A$1:$K$38</definedName>
    <definedName name="_xlnm.Print_Area" localSheetId="9">'T4'!$A$1:$I$38</definedName>
    <definedName name="_xlnm.Print_Area" localSheetId="10">'T5'!$A$1:$H$48</definedName>
    <definedName name="_xlnm.Print_Area" localSheetId="11">'T6'!$A$1:$J$37</definedName>
    <definedName name="T2__A1" localSheetId="14">[1]T2!#REF!</definedName>
    <definedName name="T2__A1" localSheetId="12">[2]T2!#REF!</definedName>
    <definedName name="T2__A1">'T2'!#REF!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6" i="1" l="1"/>
  <c r="M20" i="1" l="1"/>
  <c r="A36" i="3"/>
  <c r="A20" i="3"/>
  <c r="A36" i="4"/>
  <c r="A20" i="4"/>
  <c r="A36" i="5"/>
  <c r="A36" i="7"/>
  <c r="A20" i="7"/>
  <c r="A36" i="8"/>
  <c r="A20" i="8"/>
  <c r="A36" i="9"/>
  <c r="A20" i="9"/>
  <c r="A36" i="13"/>
  <c r="A20" i="13"/>
  <c r="A36" i="10"/>
  <c r="A20" i="10"/>
  <c r="A36" i="18"/>
  <c r="A20" i="18"/>
  <c r="K40" i="4"/>
  <c r="K40" i="5"/>
  <c r="K40" i="7"/>
  <c r="K40" i="8"/>
  <c r="K40" i="9"/>
  <c r="K40" i="13"/>
  <c r="K40" i="10"/>
  <c r="K40" i="18"/>
  <c r="K40" i="2"/>
  <c r="B36" i="1"/>
  <c r="B20" i="1"/>
  <c r="A20" i="2"/>
  <c r="A36" i="2" s="1"/>
  <c r="A36" i="1"/>
  <c r="O29" i="26"/>
  <c r="M17" i="3" l="1"/>
  <c r="K23" i="7" l="1"/>
  <c r="K9" i="3" l="1"/>
  <c r="K10" i="9" l="1"/>
  <c r="C5" i="2" l="1"/>
  <c r="D5" i="2"/>
  <c r="E5" i="2"/>
  <c r="F5" i="2"/>
  <c r="G5" i="2"/>
  <c r="H5" i="2"/>
  <c r="I5" i="2"/>
  <c r="J5" i="2"/>
  <c r="K5" i="2"/>
  <c r="D5" i="3"/>
  <c r="E5" i="3"/>
  <c r="F5" i="3"/>
  <c r="G5" i="3"/>
  <c r="H5" i="3"/>
  <c r="I5" i="3"/>
  <c r="J5" i="3"/>
  <c r="K5" i="3"/>
  <c r="C5" i="3"/>
  <c r="D5" i="4"/>
  <c r="E5" i="4"/>
  <c r="F5" i="4"/>
  <c r="G5" i="4"/>
  <c r="H5" i="4"/>
  <c r="I5" i="4"/>
  <c r="J5" i="4"/>
  <c r="K5" i="4"/>
  <c r="C5" i="4"/>
  <c r="D5" i="5"/>
  <c r="E5" i="5"/>
  <c r="F5" i="5"/>
  <c r="G5" i="5"/>
  <c r="H5" i="5"/>
  <c r="I5" i="5"/>
  <c r="J5" i="5"/>
  <c r="K5" i="5"/>
  <c r="C5" i="5"/>
  <c r="D5" i="7"/>
  <c r="E5" i="7"/>
  <c r="F5" i="7"/>
  <c r="G5" i="7"/>
  <c r="H5" i="7"/>
  <c r="I5" i="7"/>
  <c r="J5" i="7"/>
  <c r="K5" i="7"/>
  <c r="C5" i="7"/>
  <c r="D5" i="8"/>
  <c r="E5" i="8"/>
  <c r="F5" i="8"/>
  <c r="G5" i="8"/>
  <c r="H5" i="8"/>
  <c r="I5" i="8"/>
  <c r="J5" i="8"/>
  <c r="K5" i="8"/>
  <c r="C5" i="8"/>
  <c r="D5" i="13"/>
  <c r="D5" i="9" s="1"/>
  <c r="E5" i="13"/>
  <c r="E5" i="9" s="1"/>
  <c r="F5" i="13"/>
  <c r="F5" i="9" s="1"/>
  <c r="G5" i="13"/>
  <c r="G5" i="9" s="1"/>
  <c r="H5" i="13"/>
  <c r="H5" i="9" s="1"/>
  <c r="I5" i="13"/>
  <c r="I5" i="9" s="1"/>
  <c r="J5" i="13"/>
  <c r="J5" i="9" s="1"/>
  <c r="K5" i="13"/>
  <c r="K5" i="9" s="1"/>
  <c r="C5" i="13"/>
  <c r="C5" i="9" s="1"/>
  <c r="D5" i="10"/>
  <c r="E5" i="10"/>
  <c r="F5" i="10"/>
  <c r="G5" i="10"/>
  <c r="H5" i="10"/>
  <c r="I5" i="10"/>
  <c r="J5" i="10"/>
  <c r="K5" i="10"/>
  <c r="C5" i="10"/>
  <c r="D5" i="18"/>
  <c r="E5" i="18"/>
  <c r="F5" i="18"/>
  <c r="G5" i="18"/>
  <c r="H5" i="18"/>
  <c r="I5" i="18"/>
  <c r="J5" i="18"/>
  <c r="K5" i="18"/>
  <c r="C5" i="18"/>
</calcChain>
</file>

<file path=xl/sharedStrings.xml><?xml version="1.0" encoding="utf-8"?>
<sst xmlns="http://schemas.openxmlformats.org/spreadsheetml/2006/main" count="640" uniqueCount="166">
  <si>
    <t xml:space="preserve">Ekonomia e vendit ( të gjithë sektorët rezidentë ) </t>
  </si>
  <si>
    <t>DSF</t>
  </si>
  <si>
    <t>Ky fjalor përmban një përshkrim të përmbledhur të sektorëve institucionalë dhe instrumenteve financiare që janë përfshirë në tabela. Një analizë apo përshkrim më të detajuar të  këtyre termave mund  të gjenden në Sistemin Evropian të Llogarive (ESA) 2010 ( http://ec.europa.eu/eurostat/documents/3859598/5925693/KS-02-13-269-EN.PDF )</t>
  </si>
  <si>
    <t>Përshkrimi i sektorëve institucionalë</t>
  </si>
  <si>
    <t xml:space="preserve">Përshkrimi i instrumentave financiarë </t>
  </si>
  <si>
    <t>1. FJALOR</t>
  </si>
  <si>
    <t>-</t>
  </si>
  <si>
    <t>Ari monetar dhe SDR / Monetary gold and SDRs</t>
  </si>
  <si>
    <t>Monedha dhe depozitat / Currency  and  Deposits</t>
  </si>
  <si>
    <t>Letra me vlerë të borxhit / Debt securities</t>
  </si>
  <si>
    <t>Huatë / Loans</t>
  </si>
  <si>
    <t>Dervativët financiare / Financial derivatives</t>
  </si>
  <si>
    <t xml:space="preserve">Llogari të tjera të arkëtueshme/ pagueshme / Other accounts receivable /payable
</t>
  </si>
  <si>
    <t xml:space="preserve">Totali / Total
</t>
  </si>
  <si>
    <t>(në milionë lekë)</t>
  </si>
  <si>
    <t>(millions of ALL)</t>
  </si>
  <si>
    <t>Tabela /Table 2</t>
  </si>
  <si>
    <t>Tabela /Table 3</t>
  </si>
  <si>
    <t>Tabela /Table 4</t>
  </si>
  <si>
    <t>Tabela /Table 5</t>
  </si>
  <si>
    <t>Tabela /Table 6</t>
  </si>
  <si>
    <t>Kompanitë e sigurimit dhe Fondet e pensionit (S.128 + S.129)</t>
  </si>
  <si>
    <t>Insurance corporations and pension funds (S.128 + S.129)</t>
  </si>
  <si>
    <t>Llogaria financiare / Financiac account</t>
  </si>
  <si>
    <t>PËRMBAJTJA / CONTENTS</t>
  </si>
  <si>
    <t>Tabela / Table</t>
  </si>
  <si>
    <t>Korporatat financiare / Financial corporations</t>
  </si>
  <si>
    <t xml:space="preserve">Banka Qendrore / Central Bank </t>
  </si>
  <si>
    <t xml:space="preserve">Korporata të tjera depozituese  / Deposit-taking corporations except the central bank </t>
  </si>
  <si>
    <t xml:space="preserve">Fondet e Investimit / Non-MMF investment funds </t>
  </si>
  <si>
    <t>Ndërmjetësit e tjerë financiarë dhe Ndihmësit Financiarë /Other financial intermediaries and Financial auxiliaries</t>
  </si>
  <si>
    <t>Kompanitë e Sigurimit dhe Fondet e Pensionit / Insurance Corporations and Pension Funds</t>
  </si>
  <si>
    <t>GLOSSARY</t>
  </si>
  <si>
    <r>
      <t xml:space="preserve">This glossary contains a summarised description of the institutional sectors and financial instruments that are included in the tables.  More detailed analysis of these terms can be found in the European System of Accounts (ESA) 2010 </t>
    </r>
    <r>
      <rPr>
        <i/>
        <sz val="11"/>
        <color rgb="FF00B0F0"/>
        <rFont val="Times New Roman"/>
        <family val="1"/>
        <charset val="238"/>
      </rPr>
      <t>(http://ec.europa.eu/eurostat/documents/3859598/5925693/KS-02-13-269-EN.PDF)\</t>
    </r>
  </si>
  <si>
    <t>Description of institutional sectors</t>
  </si>
  <si>
    <r>
      <rPr>
        <b/>
        <i/>
        <sz val="11"/>
        <color theme="4" tint="-0.499984740745262"/>
        <rFont val="Times New Roman"/>
        <family val="1"/>
        <charset val="238"/>
      </rPr>
      <t>Central bank</t>
    </r>
    <r>
      <rPr>
        <sz val="11"/>
        <color theme="1"/>
        <rFont val="Times New Roman"/>
        <family val="1"/>
        <charset val="238"/>
      </rPr>
      <t xml:space="preserve"> subsector (S.121) consists of financial corporations whose principal function is to issue currency, to maintain the internal and external value of the currency and to hold all or part of the international reserves of the country.</t>
    </r>
  </si>
  <si>
    <r>
      <rPr>
        <b/>
        <i/>
        <sz val="11"/>
        <color indexed="56"/>
        <rFont val="Times New Roman"/>
        <family val="1"/>
        <charset val="161"/>
      </rPr>
      <t>Deposit-taking corporations except the central bank</t>
    </r>
    <r>
      <rPr>
        <sz val="11"/>
        <rFont val="Times New Roman"/>
        <family val="1"/>
        <charset val="161"/>
      </rPr>
      <t xml:space="preserve"> (S.122) includes all financial corporations and quasi- corporations, which are principally engaged in financial intermediation and whose business is to receive deposits from institutional units and, for their own account, to grant loans and/or to make investments in securities.  In Albania, this sub-sector includes commercial banks and savings and loans associations.</t>
    </r>
  </si>
  <si>
    <r>
      <rPr>
        <b/>
        <i/>
        <sz val="11"/>
        <color indexed="56"/>
        <rFont val="Times New Roman"/>
        <family val="1"/>
        <charset val="161"/>
      </rPr>
      <t>Investment funds (Non MMFs)</t>
    </r>
    <r>
      <rPr>
        <sz val="11"/>
        <rFont val="Times New Roman"/>
        <family val="1"/>
        <charset val="161"/>
      </rPr>
      <t xml:space="preserve"> (S.124) consists of all collective investment schemes, except those classified in the money market funds (MMF) sub-sector, which are principally engaged in financial intermediation and their business is to issue investment fund shares or units which are not close substitutes for deposits and, on their own account, to make investments primarily in financial assets other than short-term financial assets and in non-financial assets. Non-MMF investment funds cover investment trusts, unit trusts and other collective investment schemes whose investment fund shares or units are not seen as close substitutes for deposits. 
</t>
    </r>
  </si>
  <si>
    <r>
      <rPr>
        <b/>
        <i/>
        <sz val="11"/>
        <color theme="4" tint="-0.499984740745262"/>
        <rFont val="Times New Roman"/>
        <family val="1"/>
        <charset val="238"/>
      </rPr>
      <t>Other financial intermediaries, except insurance corporations and pension funds</t>
    </r>
    <r>
      <rPr>
        <sz val="11"/>
        <rFont val="Times New Roman"/>
        <family val="1"/>
        <charset val="161"/>
      </rPr>
      <t xml:space="preserve"> (S.125) consists of all financial corporations and quasi-corporations which are principally engaged in financial intermediation by incurring liabilities in forms other than currency, deposits, or investment fund shares.  In particular, this sector includes security and derivative dealers on own account, financial corporations engaged in lending, specialised financial corporations, such as venture and development capital companies, export/import financing companies, financial vehicle corporations which carry out securitisation transactions.</t>
    </r>
  </si>
  <si>
    <r>
      <t>Financial auxiliaries</t>
    </r>
    <r>
      <rPr>
        <sz val="11"/>
        <rFont val="Times New Roman"/>
        <family val="1"/>
        <charset val="161"/>
      </rPr>
      <t xml:space="preserve"> (S.126) sub-sector consists of all financial corporations and quasi-corporations which are principally engaged in activities closely related to financial intermediation but which are not financial intermediaries themselves.   In particular, this sector includes securities brokers, investment advisers, insurance and pension consultants, corporations which arrange derivative and hedging instruments, such as swaps, options and futures, corporations providing infrastructure for financial markets, central supervisory authorities of financial intermediaries and financial markets, managers of mutual and pension funds, corporations providing stock exchange and insurance exchange, payment institutions etc.</t>
    </r>
  </si>
  <si>
    <r>
      <t xml:space="preserve">Insurance corporations subsector </t>
    </r>
    <r>
      <rPr>
        <sz val="11"/>
        <rFont val="Times New Roman"/>
        <family val="1"/>
        <charset val="161"/>
      </rPr>
      <t xml:space="preserve">(S.128) consists of all financial corporations and quasi-corporations which are principally engaged in financial intermediation as the consequence of the pooling of risks mainly in the form of direct insurance or reinsurance.  In particular, this sector includes life and non life insurance corporations or reinsurance corporations. </t>
    </r>
  </si>
  <si>
    <r>
      <t>Pension funds</t>
    </r>
    <r>
      <rPr>
        <sz val="11"/>
        <rFont val="Times New Roman"/>
        <family val="1"/>
        <charset val="161"/>
      </rPr>
      <t xml:space="preserve"> sub-sector (S.129) consists of all financial corporations and quasi-corporations which are principally engaged in financial intermediation as the consequence of the pooling of social risks and needs of the insured persons (social insurance). Pension funds as social insurance schemes provide income in retirement, and often benefits for death and disability. </t>
    </r>
  </si>
  <si>
    <t>Description of financial instruments</t>
  </si>
  <si>
    <r>
      <rPr>
        <b/>
        <sz val="11"/>
        <color theme="4" tint="-0.499984740745262"/>
        <rFont val="Times New Roman"/>
        <family val="1"/>
        <charset val="238"/>
      </rPr>
      <t>Monetary gold and SDRs</t>
    </r>
    <r>
      <rPr>
        <sz val="11"/>
        <rFont val="Times New Roman"/>
        <family val="1"/>
        <charset val="161"/>
      </rPr>
      <t>" (AF.1) comprises (i) monetary gold that is gold to which monetary authorities have title and which is held in reserve assets and ii) special drawing rights (SDRs), which are international reserve assets created by the International Monetary Fund (IMF) and which are allocated to its members to supplement existing reserve assets.</t>
    </r>
  </si>
  <si>
    <r>
      <rPr>
        <b/>
        <sz val="11"/>
        <color theme="4" tint="-0.499984740745262"/>
        <rFont val="Times New Roman"/>
        <family val="1"/>
        <charset val="238"/>
      </rPr>
      <t>Currency and deposits</t>
    </r>
    <r>
      <rPr>
        <sz val="11"/>
        <rFont val="Times New Roman"/>
        <family val="1"/>
        <charset val="161"/>
      </rPr>
      <t xml:space="preserve"> (AF.2) are currency in circulation and deposits, both in national currency and in foreign currencies.</t>
    </r>
  </si>
  <si>
    <r>
      <rPr>
        <b/>
        <i/>
        <sz val="11"/>
        <color indexed="56"/>
        <rFont val="Times New Roman"/>
        <family val="1"/>
        <charset val="161"/>
      </rPr>
      <t xml:space="preserve">Debt securities </t>
    </r>
    <r>
      <rPr>
        <sz val="11"/>
        <rFont val="Times New Roman"/>
        <family val="1"/>
        <charset val="161"/>
      </rPr>
      <t xml:space="preserve">(AF.3) are negotiable financial instruments serving as evidence of debt, in both national and foreign currencies.  </t>
    </r>
  </si>
  <si>
    <r>
      <rPr>
        <b/>
        <i/>
        <sz val="11"/>
        <color indexed="56"/>
        <rFont val="Times New Roman"/>
        <family val="1"/>
        <charset val="161"/>
      </rPr>
      <t xml:space="preserve">Loans </t>
    </r>
    <r>
      <rPr>
        <sz val="11"/>
        <color theme="1"/>
        <rFont val="Times New Roman"/>
        <family val="1"/>
        <charset val="238"/>
      </rPr>
      <t>(AF.4)</t>
    </r>
    <r>
      <rPr>
        <sz val="11"/>
        <color indexed="12"/>
        <rFont val="Times New Roman"/>
        <family val="1"/>
        <charset val="161"/>
      </rPr>
      <t xml:space="preserve"> </t>
    </r>
    <r>
      <rPr>
        <sz val="11"/>
        <color theme="1"/>
        <rFont val="Times New Roman"/>
        <family val="1"/>
        <charset val="238"/>
      </rPr>
      <t>are cr</t>
    </r>
    <r>
      <rPr>
        <sz val="11"/>
        <rFont val="Times New Roman"/>
        <family val="1"/>
        <charset val="161"/>
      </rPr>
      <t xml:space="preserve">eated when creditors lend funds to the debtors. </t>
    </r>
  </si>
  <si>
    <r>
      <rPr>
        <b/>
        <i/>
        <sz val="11"/>
        <color indexed="56"/>
        <rFont val="Times New Roman"/>
        <family val="1"/>
        <charset val="161"/>
      </rPr>
      <t xml:space="preserve">Equity and investment fund shares or units </t>
    </r>
    <r>
      <rPr>
        <sz val="11"/>
        <color theme="1"/>
        <rFont val="Times New Roman"/>
        <family val="1"/>
        <charset val="238"/>
      </rPr>
      <t xml:space="preserve">(AF.5) </t>
    </r>
    <r>
      <rPr>
        <sz val="11"/>
        <rFont val="Times New Roman"/>
        <family val="1"/>
        <charset val="161"/>
      </rPr>
      <t xml:space="preserve">are residual claims on the assets of the institutional units that issued the shares or units. </t>
    </r>
  </si>
  <si>
    <r>
      <rPr>
        <b/>
        <i/>
        <sz val="11"/>
        <color indexed="56"/>
        <rFont val="Times New Roman"/>
        <family val="1"/>
        <charset val="161"/>
      </rPr>
      <t>Insurance, pension and standardised guarantees</t>
    </r>
    <r>
      <rPr>
        <sz val="11"/>
        <rFont val="Times New Roman"/>
        <family val="1"/>
        <charset val="161"/>
      </rPr>
      <t xml:space="preserve"> (AF.6) comprises non-life technical reserves, life insurance and annuity entitlements, pension entitlements, claims of pension funds on pension managers, entitlements to pension benefits and provisions for calls under standardised guarantees.</t>
    </r>
  </si>
  <si>
    <r>
      <rPr>
        <b/>
        <i/>
        <sz val="11"/>
        <color indexed="56"/>
        <rFont val="Times New Roman"/>
        <family val="1"/>
        <charset val="161"/>
      </rPr>
      <t>Financial derivatives</t>
    </r>
    <r>
      <rPr>
        <sz val="11"/>
        <rFont val="Times New Roman"/>
        <family val="1"/>
        <charset val="161"/>
      </rPr>
      <t xml:space="preserve"> (AF.7) are financial instruments linked to a specified financial instrument or indicator or commodity, through which specific financial risks can be traded in financial markets in their own right.  It includes options, forwards, swaps, forward rate agreements, credit derivatives, credit default swaps etc..</t>
    </r>
  </si>
  <si>
    <r>
      <rPr>
        <b/>
        <i/>
        <sz val="11"/>
        <color indexed="56"/>
        <rFont val="Times New Roman"/>
        <family val="1"/>
        <charset val="161"/>
      </rPr>
      <t xml:space="preserve">Other accounts receivable/payable </t>
    </r>
    <r>
      <rPr>
        <sz val="11"/>
        <color theme="1"/>
        <rFont val="Times New Roman"/>
        <family val="1"/>
        <charset val="238"/>
      </rPr>
      <t>(AF.8)</t>
    </r>
    <r>
      <rPr>
        <sz val="11"/>
        <rFont val="Times New Roman"/>
        <family val="1"/>
        <charset val="238"/>
      </rPr>
      <t xml:space="preserve"> </t>
    </r>
    <r>
      <rPr>
        <sz val="11"/>
        <rFont val="Times New Roman"/>
        <family val="1"/>
        <charset val="161"/>
      </rPr>
      <t>are financial assets/liabilities created as counterparts of transactions where there is timing difference between these transactions and the corresponding payments.  It includes trade credits and other financial claims created as a result of the timing difference between accrued transactions and payments made in respect of, for example: wages and salaries, taxes and social contributions, dividends, rent and purchase and sale of securities.</t>
    </r>
  </si>
  <si>
    <t>Qeveria e përgjithshme / General  Government</t>
  </si>
  <si>
    <t>Fjalor / Glossary</t>
  </si>
  <si>
    <t>Mjetet financiare / Financial assets</t>
  </si>
  <si>
    <t xml:space="preserve">Detyrimet financiare / Financial liabilities </t>
  </si>
  <si>
    <t xml:space="preserve">         General  Government (S.13)</t>
  </si>
  <si>
    <t>Qeveria e përgjithshme (S.13)</t>
  </si>
  <si>
    <t>Households &amp; NPISHs (S.14 + S.15)</t>
  </si>
  <si>
    <t xml:space="preserve">                Nonresidents (S.2)</t>
  </si>
  <si>
    <r>
      <rPr>
        <b/>
        <i/>
        <sz val="11"/>
        <color theme="4" tint="-0.499984740745262"/>
        <rFont val="Times New Roman"/>
        <family val="1"/>
      </rPr>
      <t>Non-financial corporations:</t>
    </r>
    <r>
      <rPr>
        <sz val="11"/>
        <color theme="1"/>
        <rFont val="Times New Roman"/>
        <family val="1"/>
      </rPr>
      <t>The sector “non-financial corporations” (S.11) consists of institutional units which are independent legal entities and market producers, and whose principal activity is the production of goods and non-financial services</t>
    </r>
    <r>
      <rPr>
        <b/>
        <i/>
        <sz val="11"/>
        <color indexed="56"/>
        <rFont val="Times New Roman"/>
        <family val="1"/>
      </rPr>
      <t>.</t>
    </r>
  </si>
  <si>
    <r>
      <rPr>
        <b/>
        <i/>
        <sz val="11"/>
        <color theme="4" tint="-0.249977111117893"/>
        <rFont val="Times New Roman"/>
        <family val="1"/>
      </rPr>
      <t>Households</t>
    </r>
    <r>
      <rPr>
        <sz val="11"/>
        <rFont val="Times New Roman"/>
        <family val="1"/>
      </rPr>
      <t xml:space="preserve">: The sector “households” (S.14) consists of individuals or small groups of people who share same habitat, consume significant sort of good and services (basically house and food) and reunite all or part of their income and fortune. </t>
    </r>
  </si>
  <si>
    <r>
      <rPr>
        <b/>
        <i/>
        <sz val="11"/>
        <color theme="4" tint="-0.249977111117893"/>
        <rFont val="Times New Roman"/>
        <family val="1"/>
      </rPr>
      <t>Non-profit institutions serving households</t>
    </r>
    <r>
      <rPr>
        <sz val="11"/>
        <rFont val="Times New Roman"/>
        <family val="1"/>
        <charset val="161"/>
      </rPr>
      <t>: The sector “non-profit institutions serving households” (S.15) consists of non-profit institutions which are separate legal entities, which serve households and are private non-market producers. Their principal resources are voluntary contributions in cash or in kind from households in their capacity as consumers, from payments made by general governments and from property income.  In particular, this sector includes trade unions, professional societies, associations, political parties, churches or religious societies, charities, relief and aid organisations financed by voluntary transfers in cash or in kind, social, cultural, recreational and sports clubs.</t>
    </r>
  </si>
  <si>
    <r>
      <rPr>
        <b/>
        <i/>
        <sz val="11"/>
        <color theme="4" tint="-0.499984740745262"/>
        <rFont val="Times New Roman"/>
        <family val="1"/>
      </rPr>
      <t>Domestic economy (all resident sectors)</t>
    </r>
    <r>
      <rPr>
        <sz val="11"/>
        <color theme="1"/>
        <rFont val="Times New Roman"/>
        <family val="1"/>
      </rPr>
      <t>:  The sector "domestic economy" (S.1) is the sum of all resident sectors i.e. non-financial corporations(S.11), financial corporations (S.12), general government (S.13),  households (S.14) and non-profit institutions (S.15).</t>
    </r>
  </si>
  <si>
    <t>Tabela /Table 1</t>
  </si>
  <si>
    <r>
      <rPr>
        <b/>
        <i/>
        <sz val="11"/>
        <color theme="4" tint="-0.499984740745262"/>
        <rFont val="Times New Roman"/>
        <family val="1"/>
        <charset val="238"/>
      </rPr>
      <t>Financial corporations sector</t>
    </r>
    <r>
      <rPr>
        <sz val="11"/>
        <color theme="1"/>
        <rFont val="Times New Roman"/>
        <family val="1"/>
        <charset val="238"/>
      </rPr>
      <t xml:space="preserve"> (S.12) consists of institutional units which are independent legal entities and market producers, and whose principal activity is the production of financial services. The financial corporations sector is subdivided into the following subsectors:  central bank ,  deposit-taking corporations except the central bank,  non-MMF investment funds, other financial intermediaries, except insurance corporations and pension funds , financial auxiliaries ,  insurance corporations  and pension funds .</t>
    </r>
  </si>
  <si>
    <r>
      <rPr>
        <b/>
        <i/>
        <sz val="11"/>
        <color theme="4" tint="-0.499984740745262"/>
        <rFont val="Times New Roman"/>
        <family val="1"/>
      </rPr>
      <t>Ekonomia e vendit ( të gjithë sektorët rezidentë)</t>
    </r>
    <r>
      <rPr>
        <sz val="11"/>
        <color theme="4" tint="-0.499984740745262"/>
        <rFont val="Times New Roman"/>
        <family val="1"/>
      </rPr>
      <t xml:space="preserve"> </t>
    </r>
    <r>
      <rPr>
        <sz val="11"/>
        <color theme="1" tint="0.14999847407452621"/>
        <rFont val="Times New Roman"/>
        <family val="1"/>
      </rPr>
      <t xml:space="preserve">është shuma e të gjitha sektorëve rezidentë dmth e korporatave jo- financiare (S.11), korporatave financiare (S.12), qeveria e përgjithshme (S.13), ekonomitë familjare dhe institucionet  jo me qëllim fitimi në shërbim të individëve (S.14+S.15).  </t>
    </r>
  </si>
  <si>
    <r>
      <t>Korporatat financiare</t>
    </r>
    <r>
      <rPr>
        <sz val="11"/>
        <color theme="4" tint="-0.499984740745262"/>
        <rFont val="Times New Roman"/>
        <family val="1"/>
      </rPr>
      <t xml:space="preserve"> </t>
    </r>
    <r>
      <rPr>
        <b/>
        <i/>
        <sz val="11"/>
        <color theme="4" tint="-0.499984740745262"/>
        <rFont val="Times New Roman"/>
        <family val="1"/>
      </rPr>
      <t>(S.12)</t>
    </r>
    <r>
      <rPr>
        <b/>
        <sz val="11"/>
        <color theme="4" tint="-0.499984740745262"/>
        <rFont val="Times New Roman"/>
        <family val="1"/>
      </rPr>
      <t xml:space="preserve"> </t>
    </r>
    <r>
      <rPr>
        <sz val="11"/>
        <color theme="4" tint="-0.499984740745262"/>
        <rFont val="Times New Roman"/>
        <family val="1"/>
      </rPr>
      <t xml:space="preserve"> </t>
    </r>
    <r>
      <rPr>
        <sz val="11"/>
        <color theme="1" tint="0.14999847407452621"/>
        <rFont val="Times New Roman"/>
        <family val="1"/>
      </rPr>
      <t>përfshijnë bankën qendrore, korporatat e tjera depozituese, fondet e investimit, ndërmjetësit e tjerë financiarë përveç kompanive të sigurimit dhe fondeve të pensionit, ndihmësit financiarë, kompanitë e sigurimit dhe fondet e pensionit</t>
    </r>
  </si>
  <si>
    <r>
      <rPr>
        <b/>
        <i/>
        <sz val="11"/>
        <color theme="4" tint="-0.499984740745262"/>
        <rFont val="Times New Roman"/>
        <family val="1"/>
      </rPr>
      <t xml:space="preserve"> Banka qëndrore</t>
    </r>
    <r>
      <rPr>
        <sz val="11"/>
        <color theme="4" tint="-0.499984740745262"/>
        <rFont val="Times New Roman"/>
        <family val="1"/>
      </rPr>
      <t xml:space="preserve"> </t>
    </r>
    <r>
      <rPr>
        <b/>
        <i/>
        <sz val="11"/>
        <color theme="4" tint="-0.499984740745262"/>
        <rFont val="Times New Roman"/>
        <family val="1"/>
      </rPr>
      <t>(S.121)</t>
    </r>
    <r>
      <rPr>
        <i/>
        <sz val="11"/>
        <color theme="4" tint="-0.499984740745262"/>
        <rFont val="Times New Roman"/>
        <family val="1"/>
      </rPr>
      <t xml:space="preserve"> </t>
    </r>
    <r>
      <rPr>
        <sz val="11"/>
        <color theme="1" tint="0.14999847407452621"/>
        <rFont val="Times New Roman"/>
        <family val="1"/>
      </rPr>
      <t>ka si funksion kryesor të saj që të emetojë monedhën, të ruajë vlerën e brendshme dhe të jashtme të monedhës si dhe të mbajë të gjitha ose një pjesë  të rezervave ndërkombëtare të vendit.</t>
    </r>
  </si>
  <si>
    <r>
      <rPr>
        <b/>
        <i/>
        <sz val="11"/>
        <color theme="3" tint="-0.499984740745262"/>
        <rFont val="Times New Roman"/>
        <family val="1"/>
      </rPr>
      <t xml:space="preserve"> Korporatat depozituese</t>
    </r>
    <r>
      <rPr>
        <sz val="11"/>
        <color theme="3" tint="-0.499984740745262"/>
        <rFont val="Times New Roman"/>
        <family val="1"/>
      </rPr>
      <t xml:space="preserve"> </t>
    </r>
    <r>
      <rPr>
        <b/>
        <i/>
        <sz val="11"/>
        <color theme="3" tint="-0.499984740745262"/>
        <rFont val="Times New Roman"/>
        <family val="1"/>
      </rPr>
      <t>përveç bankës</t>
    </r>
    <r>
      <rPr>
        <sz val="11"/>
        <color theme="3" tint="-0.499984740745262"/>
        <rFont val="Times New Roman"/>
        <family val="1"/>
      </rPr>
      <t xml:space="preserve"> </t>
    </r>
    <r>
      <rPr>
        <b/>
        <i/>
        <sz val="11"/>
        <color theme="3" tint="-0.499984740745262"/>
        <rFont val="Times New Roman"/>
        <family val="1"/>
      </rPr>
      <t>qendrore</t>
    </r>
    <r>
      <rPr>
        <sz val="11"/>
        <color theme="3" tint="-0.499984740745262"/>
        <rFont val="Times New Roman"/>
        <family val="1"/>
      </rPr>
      <t xml:space="preserve"> </t>
    </r>
    <r>
      <rPr>
        <b/>
        <i/>
        <sz val="11"/>
        <color theme="3" tint="-0.499984740745262"/>
        <rFont val="Times New Roman"/>
        <family val="1"/>
      </rPr>
      <t>(S.122)</t>
    </r>
    <r>
      <rPr>
        <sz val="11"/>
        <color theme="1" tint="0.14999847407452621"/>
        <rFont val="Times New Roman"/>
        <family val="1"/>
      </rPr>
      <t xml:space="preserve"> përfshijnë  të gjitha korporatat financiare dhe thuajse- korporatat të angazhuara kryesisht në ndërmjetësim financiar, kanë si aktivitet  kryesor të pranojnë depozita, të japin  kredi dhe të bëjnë investime në letra me vlerë. Në Shqipëri ky nënsektor formohet nga bankat tregtare  dhe shoqëritë e kursim kreditit .
</t>
    </r>
    <r>
      <rPr>
        <sz val="11"/>
        <rFont val="Times New Roman"/>
        <family val="1"/>
      </rPr>
      <t xml:space="preserve">
</t>
    </r>
  </si>
  <si>
    <r>
      <rPr>
        <b/>
        <i/>
        <sz val="11"/>
        <color theme="4" tint="-0.499984740745262"/>
        <rFont val="Times New Roman"/>
        <family val="1"/>
      </rPr>
      <t xml:space="preserve"> Fondet e investimit</t>
    </r>
    <r>
      <rPr>
        <b/>
        <i/>
        <sz val="11"/>
        <color theme="3" tint="-0.499984740745262"/>
        <rFont val="Times New Roman"/>
        <family val="1"/>
      </rPr>
      <t xml:space="preserve"> (S.124)</t>
    </r>
    <r>
      <rPr>
        <sz val="11"/>
        <color theme="1" tint="0.14999847407452621"/>
        <rFont val="Times New Roman"/>
        <family val="1"/>
      </rPr>
      <t>të cilat njihen edhe si fonde të përbashkëta ose institucione për investim kolektiv përfshin të gjitha skemat e investimeve kolektive të angazhuara në ndërmjetësim  financiar. Aktiviteti  i tyre është të emetojë aksione dhe kuota të fondeve të investimit të cilat nuk janë zëvendesues të afërt  të  depozitave dhe bëjnë  investime në asete financiare, afatshkurtra dhe afatgjata dhe në aktive jo-financiare (zakonisht në pasuri të patundshme). Në Shqipëri këto institucione operojnë në përputhje me ligjin Nr.10 198, datë 10.12.2009 “Për sipërmarrjet e investimeve kolektive”.</t>
    </r>
  </si>
  <si>
    <r>
      <t xml:space="preserve"> </t>
    </r>
    <r>
      <rPr>
        <b/>
        <i/>
        <sz val="11"/>
        <color theme="4" tint="-0.499984740745262"/>
        <rFont val="Times New Roman"/>
        <family val="1"/>
      </rPr>
      <t>Institucione të tjerë financiarë</t>
    </r>
    <r>
      <rPr>
        <b/>
        <i/>
        <sz val="11"/>
        <color theme="3" tint="-0.499984740745262"/>
        <rFont val="Times New Roman"/>
        <family val="1"/>
      </rPr>
      <t xml:space="preserve"> </t>
    </r>
    <r>
      <rPr>
        <b/>
        <i/>
        <sz val="11"/>
        <color theme="3" tint="-0.499984740745262"/>
        <rFont val="Times New Roman"/>
        <family val="1"/>
        <charset val="238"/>
      </rPr>
      <t>(përveç shoqërive të sigurimit dhe fondeve të pensionit) dhe ndihmësit financiarë</t>
    </r>
    <r>
      <rPr>
        <b/>
        <i/>
        <sz val="11"/>
        <color theme="1" tint="0.14999847407452621"/>
        <rFont val="Times New Roman"/>
        <family val="1"/>
      </rPr>
      <t xml:space="preserve"> </t>
    </r>
    <r>
      <rPr>
        <sz val="11"/>
        <color theme="1" tint="0.14999847407452621"/>
        <rFont val="Times New Roman"/>
        <family val="1"/>
        <charset val="238"/>
      </rPr>
      <t xml:space="preserve">përfshin Ndërmjetës të tjerë financiarë (S.125), Ndihmësit financiarë (S.126) dhe Kompanitë e financimit të kontrolluara nga kompani të tjera (captive financial institutions) dhe huadhënësit  e parave (S.127). Në këtë nënsektor përfshihen të gjitha institucionet e tjera që kryejnë ndërmjetësim financiar apo lehtësojnë ndërmjetësimin financiar (përjashtuar kompanitë e sigurimit dhe fondet e pensionit) të tillë si, institucionet e kreditit, institucionet që ofrojnë qerane financiare (leasing), institucionet e financimit të transaksioneve tregtare, institucionet e mikrokredisë, faktoringut, të gjitha shërbimet e pagesave dhe transferimit të parave, Unionet e Shoqërive të Kursim </t>
    </r>
    <r>
      <rPr>
        <sz val="11"/>
        <color theme="1" tint="0.14999847407452621"/>
        <rFont val="Times New Roman"/>
        <family val="1"/>
      </rPr>
      <t>Kreditit, shoqëritë administruese të fondeve të investimit dhe të fondeve të pensionit vullnetar, zyrat e këmbimit valutor, etj</t>
    </r>
  </si>
  <si>
    <r>
      <rPr>
        <b/>
        <i/>
        <sz val="11"/>
        <color theme="4" tint="-0.499984740745262"/>
        <rFont val="Times New Roman"/>
        <family val="1"/>
      </rPr>
      <t xml:space="preserve">Kompanitë e Sigurimit dhe Fondet e Pensionit </t>
    </r>
    <r>
      <rPr>
        <sz val="11"/>
        <color theme="1" tint="0.14999847407452621"/>
        <rFont val="Times New Roman"/>
        <family val="1"/>
      </rPr>
      <t>përbëhet nga Kompanitë e sigurimit (S.128) të cilat  ofrojnë shërbimet e sigurimit të jetës dhe jo-jetës për individë dhe kompani, si edhe risigurimin e kompanive të  tjera  të sigurimit; si dhe nga (ii) Fondet e pensionit (S.129) të cilët  përfshijnë të gjitha kompanitë, të cilat janë të angazhuara kryesisht në ndërmjetësim financiar si pasojë e grupimit të rreziqeve sociale dhe të nevojave të personave të siguruar. Këto janë fonde vullnetare, të cilët, ashtu si skema e sigurimeve shoqërore, sigurojnë të ardhura pas daljes në pension dhe përfitime në raste paaftësie dhe vdekje.</t>
    </r>
  </si>
  <si>
    <r>
      <rPr>
        <b/>
        <i/>
        <sz val="11"/>
        <color theme="4" tint="-0.499984740745262"/>
        <rFont val="Times New Roman"/>
        <family val="1"/>
      </rPr>
      <t xml:space="preserve">Ekonomitë familjare dhe Institucionet  jo me qëllim fitimi në shërbim të familjeve </t>
    </r>
    <r>
      <rPr>
        <sz val="11"/>
        <color theme="1" tint="0.14999847407452621"/>
        <rFont val="Times New Roman"/>
        <family val="1"/>
      </rPr>
      <t xml:space="preserve">përfshin dy sektorë Ekonomitë familjare (S 14) dhe Institucionet jo me qëllim fitimi në shërbim të familjeve (S. 15).  Sektori ekonomive familjare (S. 14) përbëhet nga individë dhe grupe individësh të cilët janë kryesisht konsumatorë. Ata ndajnë të njëjtën banesë, mbledhin një pjesë ose të gjitha të ardhurat dhe konsumojnë kolektivisht mallrat dhe shërbimet. Në sektorin e Institucionet jo me qëllim fitimi në shërbim të familjeve përfshihen njësi ligjore të pavarura, u shërbejnë ekonomive familjare dhe nuk prodhojnë për tregun. Institucione të tilla i sigurojnë ekonomive familjare mallra dhe shërbime falas, ose me çmime që nuk janë ekonomikisht domethënëse. </t>
    </r>
  </si>
  <si>
    <r>
      <rPr>
        <b/>
        <i/>
        <sz val="11"/>
        <color theme="4" tint="-0.499984740745262"/>
        <rFont val="Times New Roman"/>
        <family val="1"/>
      </rPr>
      <t xml:space="preserve">Ari monetar dhe SDR (AF.1)  </t>
    </r>
    <r>
      <rPr>
        <sz val="11"/>
        <color theme="1" tint="0.14999847407452621"/>
        <rFont val="Times New Roman"/>
        <family val="1"/>
      </rPr>
      <t xml:space="preserve">përfshin (i) arin monetar i cili është ari i zotëruar nga autoritetet monetare dhe i cili  mbahet në cilësinë e mjetit të rezervës ; dhe nga (ii) SDR-të të cilat janë mjete të rezervës të krijuara nga Fondi Monetar Ndërkombëtar për të plotësuar mjetet e tjera të rezervës ,që u janë akorduar periodikisht anëtarëve të Fondit Monetar Ndërkombëtar, në përpjesëtim me kuotat e tyre. </t>
    </r>
  </si>
  <si>
    <r>
      <rPr>
        <b/>
        <i/>
        <sz val="11"/>
        <color theme="4" tint="-0.499984740745262"/>
        <rFont val="Times New Roman"/>
        <family val="1"/>
      </rPr>
      <t>Monedha dhe depozitat (AF.2)</t>
    </r>
    <r>
      <rPr>
        <b/>
        <i/>
        <sz val="11"/>
        <color indexed="56"/>
        <rFont val="Times New Roman"/>
        <family val="1"/>
      </rPr>
      <t xml:space="preserve"> </t>
    </r>
    <r>
      <rPr>
        <sz val="11"/>
        <rFont val="Times New Roman"/>
        <family val="1"/>
      </rPr>
      <t>j</t>
    </r>
    <r>
      <rPr>
        <sz val="11"/>
        <color theme="1" tint="0.14999847407452621"/>
        <rFont val="Times New Roman"/>
        <family val="1"/>
      </rPr>
      <t>anë paraja në qarkullim dhe depozitat, si në monedhë vendase ashtu dhe në valutë të huaj.</t>
    </r>
  </si>
  <si>
    <r>
      <rPr>
        <b/>
        <i/>
        <sz val="11"/>
        <color theme="4" tint="-0.499984740745262"/>
        <rFont val="Times New Roman"/>
        <family val="1"/>
      </rPr>
      <t>Letra me vlerë të borxhit (</t>
    </r>
    <r>
      <rPr>
        <b/>
        <i/>
        <sz val="11"/>
        <color indexed="56"/>
        <rFont val="Times New Roman"/>
        <family val="1"/>
      </rPr>
      <t xml:space="preserve">AF.3) </t>
    </r>
    <r>
      <rPr>
        <sz val="11"/>
        <color theme="1" tint="0.14999847407452621"/>
        <rFont val="Times New Roman"/>
        <family val="1"/>
      </rPr>
      <t>janë instrumente të tregtueshme financiare që shërbejnë si evidencë e borxhit</t>
    </r>
  </si>
  <si>
    <r>
      <rPr>
        <b/>
        <i/>
        <sz val="11"/>
        <color theme="4" tint="-0.499984740745262"/>
        <rFont val="Times New Roman"/>
        <family val="1"/>
      </rPr>
      <t>Huatë</t>
    </r>
    <r>
      <rPr>
        <sz val="11"/>
        <color theme="4" tint="-0.499984740745262"/>
        <rFont val="Times New Roman"/>
        <family val="1"/>
      </rPr>
      <t xml:space="preserve"> </t>
    </r>
    <r>
      <rPr>
        <b/>
        <i/>
        <sz val="11"/>
        <color theme="4" tint="-0.499984740745262"/>
        <rFont val="Times New Roman"/>
        <family val="1"/>
      </rPr>
      <t>(AF.4)</t>
    </r>
    <r>
      <rPr>
        <sz val="11"/>
        <color theme="4" tint="-0.499984740745262"/>
        <rFont val="Times New Roman"/>
        <family val="1"/>
      </rPr>
      <t xml:space="preserve"> </t>
    </r>
    <r>
      <rPr>
        <sz val="11"/>
        <color theme="1" tint="0.14999847407452621"/>
        <rFont val="Times New Roman"/>
        <family val="1"/>
        <charset val="161"/>
      </rPr>
      <t>përfaqësojnë aktive financiare, të cilat krijohen kur kreditorët u japin në mënyrë të drejtpërdrejtë debitorëve fonde hua dhe bëhen të evidentueshme me dokumente që nuk janë të negociueshëm.</t>
    </r>
  </si>
  <si>
    <r>
      <rPr>
        <b/>
        <i/>
        <sz val="11"/>
        <color theme="4" tint="-0.249977111117893"/>
        <rFont val="Times New Roman"/>
        <family val="1"/>
      </rPr>
      <t xml:space="preserve">General government: </t>
    </r>
    <r>
      <rPr>
        <sz val="11"/>
        <rFont val="Times New Roman"/>
        <family val="1"/>
      </rPr>
      <t>The sector “general government” (S.13) consists of institutional units which are non-market producers whose output is intended for individual and collective consumption, and are financed by compulsory payments ma</t>
    </r>
    <r>
      <rPr>
        <sz val="11"/>
        <color theme="1"/>
        <rFont val="Times New Roman"/>
        <family val="1"/>
      </rPr>
      <t xml:space="preserve">de by units belonging to other sectors, and institutional units principally engaged in the redistribution of national income and wealth. The general government sector includes the following sub- sectors: central government (S.1311);  local government (S.1313); and social security funds (S.1314). </t>
    </r>
  </si>
  <si>
    <t xml:space="preserve">Ekonomitë familjare dhe Institucionet  jo me qëllim fitimi në shërbim të individëve / Households &amp; NPISHs </t>
  </si>
  <si>
    <t>Jorezidentët (pjesa tjetër e botës) / Nonresidents</t>
  </si>
  <si>
    <t>Jorezidentët (pjesa tjetër e botës) (S.2)</t>
  </si>
  <si>
    <t>LLOGARITË FINANCIARE / FINANCIAL ACCOUNTS</t>
  </si>
  <si>
    <r>
      <rPr>
        <b/>
        <i/>
        <sz val="11"/>
        <color theme="4" tint="-0.499984740745262"/>
        <rFont val="Times New Roman"/>
        <family val="1"/>
      </rPr>
      <t>Jorezidentët (S.2)</t>
    </r>
    <r>
      <rPr>
        <sz val="11"/>
        <color theme="4" tint="-0.499984740745262"/>
        <rFont val="Times New Roman"/>
        <family val="1"/>
      </rPr>
      <t xml:space="preserve"> </t>
    </r>
    <r>
      <rPr>
        <sz val="11"/>
        <color theme="1" tint="0.14999847407452621"/>
        <rFont val="Times New Roman"/>
        <family val="1"/>
      </rPr>
      <t xml:space="preserve"> referohet të gjitha sukjekteve juridik dhe personave fizik të cilët janë rezident në vende të tjera përvec Shqipërisë dhe që kanë lidhje financiare me rezidentët në Shqipëri. </t>
    </r>
  </si>
  <si>
    <r>
      <rPr>
        <b/>
        <i/>
        <sz val="11"/>
        <color theme="4" tint="-0.499984740745262"/>
        <rFont val="Times New Roman"/>
        <family val="1"/>
      </rPr>
      <t>Derivativët financiare (AF.7)</t>
    </r>
    <r>
      <rPr>
        <sz val="11"/>
        <color theme="1" tint="0.14999847407452621"/>
        <rFont val="Times New Roman"/>
        <family val="1"/>
      </rPr>
      <t>u referohen instrumenteve financiare që janë të lidhur me një tjetër instrument financiar ose mall dhe nëpërmjet të cilëve risqet specifike financiarë mund të transferohen dhe tregtohen në tregjet financiare</t>
    </r>
  </si>
  <si>
    <r>
      <t xml:space="preserve">Korporatat jofinanciare (S.11) </t>
    </r>
    <r>
      <rPr>
        <sz val="11"/>
        <color theme="1" tint="0.14999847407452621"/>
        <rFont val="Times New Roman"/>
        <family val="1"/>
      </rPr>
      <t>përfshijnë njësi institucionale, të cilat janë subjekte juridike të pavarura dhe prodhues tregu,  aktiviteti kryesor i të cilëve  është prodhimi i mallrave dhe shërbimeve jo-financiare. Praktikisht, në nën-sektorin e korporatave jo-financiare klasifikohen të gjitha shoqëritë tregtare jo-financiare të cilat ushtrojnë aktivitetin e  tyre në përputhje me Ligjin nr. 9901 dt 14.4.2008 "Për tregtarët dhe shoqëritë tregtare”. Përjashtim bëjnë vetëm personat fizikë, të cilët ushtrojnë aktivitetin e tyre në përputhje me nenin 1 të ligjit "Për tregtarët dhe shoqëritë tregtare” dhe që klasifikohen në sektorin e Ekonomive familjare (Individët).</t>
    </r>
    <r>
      <rPr>
        <sz val="11"/>
        <color indexed="8"/>
        <rFont val="Times New Roman"/>
        <family val="1"/>
      </rPr>
      <t xml:space="preserve">
</t>
    </r>
  </si>
  <si>
    <t xml:space="preserve">Korporatat jofinanciare / Nonfinancial corporations </t>
  </si>
  <si>
    <t>Kapitali dhe aksionet në fondet e investimit   / Equity and investment fund shares or unit</t>
  </si>
  <si>
    <r>
      <rPr>
        <b/>
        <i/>
        <sz val="11"/>
        <color theme="4" tint="-0.499984740745262"/>
        <rFont val="Times New Roman"/>
        <family val="1"/>
      </rPr>
      <t xml:space="preserve">Kapitali dhe aksionet në fondet e investimeve (AF.5) </t>
    </r>
    <r>
      <rPr>
        <sz val="11"/>
        <color theme="1" tint="0.14999847407452621"/>
        <rFont val="Times New Roman"/>
        <family val="1"/>
      </rPr>
      <t>janë pretendimet e mbetura në aktivet e njësive institucionale që kanë emetuar aksionet apo kuotat pasi të gjitha pretendimet e tjera janë shlyer.</t>
    </r>
  </si>
  <si>
    <t>S1</t>
  </si>
  <si>
    <t>S11</t>
  </si>
  <si>
    <t>S12</t>
  </si>
  <si>
    <t>S121</t>
  </si>
  <si>
    <t>S122</t>
  </si>
  <si>
    <t>S124</t>
  </si>
  <si>
    <t>S13</t>
  </si>
  <si>
    <t>S1311</t>
  </si>
  <si>
    <t>S1313</t>
  </si>
  <si>
    <t>S1314</t>
  </si>
  <si>
    <t>S2</t>
  </si>
  <si>
    <t>AF1</t>
  </si>
  <si>
    <t>AF2</t>
  </si>
  <si>
    <t>AF3</t>
  </si>
  <si>
    <t>AF4</t>
  </si>
  <si>
    <t>AF5</t>
  </si>
  <si>
    <t>AF6</t>
  </si>
  <si>
    <t>AF7</t>
  </si>
  <si>
    <t>AF8</t>
  </si>
  <si>
    <t>Detyrimet financiare / Financial liabilities</t>
  </si>
  <si>
    <t>Llogari të tjera të arkëtueshme / Other accounts receivable</t>
  </si>
  <si>
    <t>TOTALI I EKONOMISË - TË GJITHË SEKTORËT REZIDENTË</t>
  </si>
  <si>
    <t>S128 + S129</t>
  </si>
  <si>
    <t xml:space="preserve">Jorezidentët (pjesa tjetër e botës) / Nonresidents - total </t>
  </si>
  <si>
    <t xml:space="preserve">Korporatat jofinanciare / Nonfinancial corporations  - total </t>
  </si>
  <si>
    <t>Instrumentet financiare / Financial instruments</t>
  </si>
  <si>
    <t>Korporatat financiare / Financial corporations - total</t>
  </si>
  <si>
    <t>Gjëndja e mjeteve financiare dhe detyrimeve / Balance sheets for financial assets and liabilities</t>
  </si>
  <si>
    <t>Ekonomitë familjare dhe Institucionet  jo me qëllim fitimi në shërbim të individëve / Households &amp; NPISHs  - total</t>
  </si>
  <si>
    <t>Qeveria  qëndrore/ Central government</t>
  </si>
  <si>
    <t>Qeveria lokale / Local government</t>
  </si>
  <si>
    <t>Fondet e Sigurimeve Shoqërore / Social security funds</t>
  </si>
  <si>
    <r>
      <rPr>
        <b/>
        <i/>
        <sz val="11"/>
        <color theme="4" tint="-0.499984740745262"/>
        <rFont val="Times New Roman"/>
        <family val="1"/>
      </rPr>
      <t>Qeveria e përgjithshme</t>
    </r>
    <r>
      <rPr>
        <sz val="11"/>
        <rFont val="Times New Roman"/>
        <family val="1"/>
      </rPr>
      <t xml:space="preserve"> </t>
    </r>
    <r>
      <rPr>
        <sz val="11"/>
        <color theme="1" tint="0.14999847407452621"/>
        <rFont val="Times New Roman"/>
        <family val="1"/>
      </rPr>
      <t>përbëhet nga njësi institucionale të cilat janë prodhues jo - tregu,  prodhimi i të cilëve është për konsum individual dhe kolektiv, te cilat financohen nga pagesat e detyrueshme të bëra nga njësitë që i përkasin sektorëve të tjerë , si dhe nga njësitë institucionale  te angazhuara kryesisht në rishpërndarjen e të ardhurave dhe pasurisë kombëtare . Sektori i qeverise se  përgjithshme përfshin nënsektorët e mëposhtëm:  Qeveria qendrore (S.1311) ; Qeveria lokale (S.1313) dhe Fondet e sigurimeve shoqërore (S.1314).</t>
    </r>
  </si>
  <si>
    <t xml:space="preserve"> LLOGARITË FINANCIARE                                                                                                                                                                                        FINANCIAL ACCOUNTS</t>
  </si>
  <si>
    <t xml:space="preserve"> LLOGARITË FINANCIARE                                                                                                                                                                                       </t>
  </si>
  <si>
    <t xml:space="preserve"> FINANCIAL ACCOUNTS</t>
  </si>
  <si>
    <t xml:space="preserve"> LLOGARITË FINANCIARE                                                                                                                                                                                                    FINANCIAL ACCOUNTS</t>
  </si>
  <si>
    <t xml:space="preserve">Fondet e Investimit (S.124)                                                                                                                                                           </t>
  </si>
  <si>
    <t xml:space="preserve"> Non-MMF investment funds (S.124)</t>
  </si>
  <si>
    <t>Sigurime dhe skemat e pensioneve/ Insurance, pension and standardised guarantee schemes</t>
  </si>
  <si>
    <t>Tabela /Table 7</t>
  </si>
  <si>
    <t>S15+S14</t>
  </si>
  <si>
    <t>S125+S126+S127</t>
  </si>
  <si>
    <t>..</t>
  </si>
  <si>
    <t>Jo e aplikueshme / Not Applicable:   _</t>
  </si>
  <si>
    <t>Mungon informacioni / Missing data:  ..</t>
  </si>
  <si>
    <t xml:space="preserve">Konvencion /  Convention </t>
  </si>
  <si>
    <t xml:space="preserve">Zero absolute, zero e rrumbullakosur ose vlera e papërfillshme/ Absolute zero, rounded zero or not significant value: 0 </t>
  </si>
  <si>
    <t>Llogari të tjera të pagueshme / Other accounts payable</t>
  </si>
  <si>
    <t>Qeveria e përgjithshme / General  Government- total*</t>
  </si>
  <si>
    <r>
      <rPr>
        <b/>
        <i/>
        <sz val="11"/>
        <color theme="4" tint="-0.499984740745262"/>
        <rFont val="Times New Roman"/>
        <family val="1"/>
      </rPr>
      <t xml:space="preserve">Sigurime dhe skemat e pensione (AF.6) </t>
    </r>
    <r>
      <rPr>
        <b/>
        <i/>
        <sz val="11"/>
        <color indexed="56"/>
        <rFont val="Times New Roman"/>
        <family val="1"/>
      </rPr>
      <t xml:space="preserve"> </t>
    </r>
    <r>
      <rPr>
        <sz val="11"/>
        <rFont val="Times New Roman"/>
        <family val="1"/>
      </rPr>
      <t>p</t>
    </r>
    <r>
      <rPr>
        <sz val="11"/>
        <color theme="1" tint="0.14999847407452621"/>
        <rFont val="Times New Roman"/>
        <family val="1"/>
      </rPr>
      <t>ërfaqësojnë rezerva teknike për sigurimin e jo-jetës, të drejta dhe pretendime për sigurimin e jetës apo fondet e pensionit</t>
    </r>
  </si>
  <si>
    <r>
      <rPr>
        <b/>
        <i/>
        <sz val="11"/>
        <color theme="4" tint="-0.499984740745262"/>
        <rFont val="Times New Roman"/>
        <family val="1"/>
      </rPr>
      <t>Llogari të tjera të arkëtueshme/pagueshme</t>
    </r>
    <r>
      <rPr>
        <sz val="11"/>
        <rFont val="Times New Roman"/>
        <family val="1"/>
        <charset val="161"/>
      </rPr>
      <t xml:space="preserve"> </t>
    </r>
    <r>
      <rPr>
        <b/>
        <i/>
        <sz val="11"/>
        <color theme="3" tint="-0.249977111117893"/>
        <rFont val="Times New Roman"/>
        <family val="1"/>
        <charset val="238"/>
      </rPr>
      <t>(AF.8)</t>
    </r>
    <r>
      <rPr>
        <b/>
        <i/>
        <sz val="11"/>
        <color theme="1" tint="0.14999847407452621"/>
        <rFont val="Times New Roman"/>
        <family val="1"/>
      </rPr>
      <t xml:space="preserve"> </t>
    </r>
    <r>
      <rPr>
        <sz val="11"/>
        <color theme="1" tint="0.14999847407452621"/>
        <rFont val="Times New Roman"/>
        <family val="1"/>
      </rPr>
      <t>anë aktive dhe detyrime financiare të krijuara si kundërparti e transaksioneve që kanë një diferencë kohore midis transaksionit dhe pagesësave korresponduese</t>
    </r>
  </si>
  <si>
    <t>Ekonomitë familjare dhe institucionet  jo me qëllim fitimi në shërbim të familjeve  (S.14 + S.15)</t>
  </si>
  <si>
    <t xml:space="preserve">Ekonomitë familjare dhe Institucionet  jo me qëllim fitimi në shërbim të familjeve / Households &amp; NPISHs </t>
  </si>
  <si>
    <t>në milionë lekë</t>
  </si>
  <si>
    <t xml:space="preserve"> milions of ALL</t>
  </si>
  <si>
    <t>Tabela /Table 3.1</t>
  </si>
  <si>
    <t>Tabela /Table 3.2</t>
  </si>
  <si>
    <t>Tabela /Table 3.3</t>
  </si>
  <si>
    <t>Tabela /Table 3.4</t>
  </si>
  <si>
    <t>Tabela /Table 3.5</t>
  </si>
  <si>
    <t>Dec.</t>
  </si>
  <si>
    <t>Korporatat financiare  (S.12)                                                                                                                                                                                                                               Financial corporations (S.12)</t>
  </si>
  <si>
    <t>Banka Qendrore (S.121)                                                                                                                                                                                                                                                    Central Bank (S.121)</t>
  </si>
  <si>
    <t xml:space="preserve">Ekonomia e vendit ( të gjithë sektorët rezidentë) ( S.1)                                                                                                                                        </t>
  </si>
  <si>
    <t>Domestic economy (all resident sectors)  (S.1)</t>
  </si>
  <si>
    <t xml:space="preserve">Korporatat jofinanciare  (S.11)                                                                                                                                                                                                  </t>
  </si>
  <si>
    <t xml:space="preserve">   Nonfinancial corporations (S.11)</t>
  </si>
  <si>
    <t xml:space="preserve">Korporata të tjera depozituese (përvec bankës qendrore)(S.122)                                                                                      </t>
  </si>
  <si>
    <t xml:space="preserve"> Deposit-taking corporations except the central bank (S.122)</t>
  </si>
  <si>
    <t xml:space="preserve"> Ndërmjetësit e tjerë financiarë dhe Ndihmësit Financiarë(S.125+S.126+S.127)                                          Other financial intermediaries and Financial auxiliaries (S.125+S.126+S.127) </t>
  </si>
  <si>
    <t>2025*</t>
  </si>
  <si>
    <t>Gjëndja e mjeteve financiare dhe detyrimeve (stok) në fund të vitit 2025* (të pakonsoliduara**)</t>
  </si>
  <si>
    <t>Balance sheets for financial assets and liabilities (stocks) at the end of year 2025 * (non-consolidated**)</t>
  </si>
  <si>
    <t>Pozicioni financiar neto / Financial net worth***</t>
  </si>
  <si>
    <t>***Diferenca midis pozicionit financiar neto të ekonomisë së vendit dhe pozicionit financiar neto të sektorit jorezident i përket vlerës së arit monetar (i cili nuk ka kundërparti dhe rregjistrohet vetëm si mjet i bankës qendrore) .</t>
  </si>
  <si>
    <t>** Të dhënat për sektorin e qeverisë së përgjithshme paraqiten të konsoliduara/General Government data are consolidated.</t>
  </si>
  <si>
    <t>* Të dhënat për vitin 2025 janë të dhëna paraprake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</si>
</sst>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_(* \(#,##0.00\);_(* &quot;-&quot;??_);_(@_)"/>
    <numFmt numFmtId="164" formatCode="_-* #,##0_-;\-* #,##0_-;_-* &quot;-&quot;_-;_-@_-"/>
    <numFmt numFmtId="165" formatCode="_-* #,##0.00_-;\-* #,##0.00_-;_-* &quot;-&quot;??_-;_-@_-"/>
    <numFmt numFmtId="166" formatCode="_-* #,##0.00_L_e_k_-;\-* #,##0.00_L_e_k_-;_-* &quot;-&quot;??_L_e_k_-;_-@_-"/>
    <numFmt numFmtId="167" formatCode="mmm\."/>
    <numFmt numFmtId="168" formatCode="#,##0.0"/>
    <numFmt numFmtId="169" formatCode="mmmm\ yyyy"/>
    <numFmt numFmtId="170" formatCode="#,##0_ ;\-#,##0\ "/>
    <numFmt numFmtId="171" formatCode="[$-409]General"/>
    <numFmt numFmtId="172" formatCode="_-* #,##0.0_L_e_k_-;\-* #,##0.0_L_e_k_-;_-* &quot;-&quot;??_L_e_k_-;_-@_-"/>
    <numFmt numFmtId="173" formatCode="[$-809]dd\ mmmm\ yyyy;@"/>
    <numFmt numFmtId="174" formatCode="_-* #,##0_L_e_k_-;\-* #,##0_L_e_k_-;_-* &quot;-&quot;??_L_e_k_-;_-@_-"/>
    <numFmt numFmtId="175" formatCode="_-* #,##0.0_L_e_k_-;\-* #,##0.0_L_e_k_-;_-* &quot;-&quot;?_L_e_k_-;_-@_-"/>
    <numFmt numFmtId="176" formatCode="_-* #,##0.000_L_e_k_-;\-* #,##0.000_L_e_k_-;_-* &quot;-&quot;???_L_e_k_-;_-@_-"/>
    <numFmt numFmtId="177" formatCode="_-* #,##0_-;\-* #,##0_-;_-* &quot;-&quot;??_-;_-@_-"/>
  </numFmts>
  <fonts count="131">
    <font>
      <sz val="10"/>
      <name val="Arial"/>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2"/>
      <color indexed="56"/>
      <name val="Times New Roman"/>
      <family val="1"/>
      <charset val="161"/>
    </font>
    <font>
      <b/>
      <sz val="10"/>
      <color indexed="9"/>
      <name val="Times New Roman"/>
      <family val="1"/>
      <charset val="161"/>
    </font>
    <font>
      <sz val="10"/>
      <name val="Times New Roman"/>
      <family val="1"/>
      <charset val="161"/>
    </font>
    <font>
      <b/>
      <i/>
      <sz val="8"/>
      <color indexed="9"/>
      <name val="Times New Roman"/>
      <family val="1"/>
      <charset val="161"/>
    </font>
    <font>
      <b/>
      <sz val="9"/>
      <color indexed="56"/>
      <name val="Times New Roman"/>
      <family val="1"/>
      <charset val="161"/>
    </font>
    <font>
      <sz val="11"/>
      <color theme="1"/>
      <name val="Calibri"/>
      <family val="2"/>
      <charset val="161"/>
      <scheme val="minor"/>
    </font>
    <font>
      <sz val="10"/>
      <color theme="1"/>
      <name val="Times New Roman"/>
      <family val="1"/>
      <charset val="161"/>
    </font>
    <font>
      <sz val="9"/>
      <color indexed="8"/>
      <name val="»iioUoia"/>
    </font>
    <font>
      <sz val="10"/>
      <name val="Arial"/>
      <family val="2"/>
      <charset val="161"/>
    </font>
    <font>
      <sz val="11"/>
      <color theme="1"/>
      <name val="Calibri"/>
      <family val="2"/>
      <scheme val="minor"/>
    </font>
    <font>
      <sz val="10"/>
      <color indexed="8"/>
      <name val="Arial"/>
      <family val="2"/>
    </font>
    <font>
      <sz val="10"/>
      <name val="Arial"/>
      <family val="2"/>
    </font>
    <font>
      <sz val="10"/>
      <color rgb="FF000000"/>
      <name val="Arial"/>
      <family val="2"/>
    </font>
    <font>
      <u/>
      <sz val="10"/>
      <color theme="10"/>
      <name val="Arial"/>
      <family val="2"/>
    </font>
    <font>
      <sz val="12"/>
      <name val="Times New Roman"/>
      <family val="1"/>
      <charset val="161"/>
    </font>
    <font>
      <sz val="11"/>
      <color rgb="FF000000"/>
      <name val="Arial"/>
      <family val="2"/>
    </font>
    <font>
      <sz val="9"/>
      <name val="Calibri"/>
      <family val="2"/>
      <charset val="238"/>
      <scheme val="minor"/>
    </font>
    <font>
      <i/>
      <sz val="9"/>
      <name val="Calibri"/>
      <family val="2"/>
      <charset val="238"/>
      <scheme val="minor"/>
    </font>
    <font>
      <sz val="9"/>
      <color theme="1" tint="0.34998626667073579"/>
      <name val="Calibri"/>
      <family val="2"/>
      <charset val="238"/>
      <scheme val="minor"/>
    </font>
    <font>
      <b/>
      <sz val="9"/>
      <color theme="1" tint="0.34998626667073579"/>
      <name val="Calibri"/>
      <family val="2"/>
      <charset val="238"/>
      <scheme val="minor"/>
    </font>
    <font>
      <sz val="9"/>
      <color theme="3" tint="-0.249977111117893"/>
      <name val="Calibri"/>
      <family val="2"/>
      <charset val="238"/>
      <scheme val="minor"/>
    </font>
    <font>
      <i/>
      <sz val="9"/>
      <color theme="1" tint="0.34998626667073579"/>
      <name val="Calibri"/>
      <family val="2"/>
      <charset val="238"/>
      <scheme val="minor"/>
    </font>
    <font>
      <sz val="10"/>
      <name val="Times New Roman"/>
      <family val="1"/>
      <charset val="238"/>
    </font>
    <font>
      <b/>
      <sz val="10"/>
      <color indexed="9"/>
      <name val="Times New Roman"/>
      <family val="1"/>
      <charset val="238"/>
    </font>
    <font>
      <b/>
      <i/>
      <sz val="8"/>
      <color indexed="9"/>
      <name val="Times New Roman"/>
      <family val="1"/>
      <charset val="238"/>
    </font>
    <font>
      <b/>
      <sz val="9"/>
      <color theme="4" tint="-0.499984740745262"/>
      <name val="Times New Roman"/>
      <family val="1"/>
      <charset val="238"/>
    </font>
    <font>
      <b/>
      <sz val="9"/>
      <color indexed="56"/>
      <name val="Times New Roman"/>
      <family val="1"/>
      <charset val="238"/>
    </font>
    <font>
      <sz val="10"/>
      <color theme="1"/>
      <name val="Times New Roman"/>
      <family val="1"/>
      <charset val="238"/>
    </font>
    <font>
      <sz val="7"/>
      <color theme="9" tint="-0.249977111117893"/>
      <name val="Times New Roman"/>
      <family val="1"/>
      <charset val="238"/>
    </font>
    <font>
      <sz val="10"/>
      <color indexed="9"/>
      <name val="Times New Roman"/>
      <family val="1"/>
      <charset val="238"/>
    </font>
    <font>
      <i/>
      <sz val="8"/>
      <name val="Times New Roman"/>
      <family val="1"/>
      <charset val="238"/>
    </font>
    <font>
      <sz val="9"/>
      <name val="Times New Roman"/>
      <family val="1"/>
      <charset val="238"/>
    </font>
    <font>
      <sz val="11"/>
      <color theme="1"/>
      <name val="Times New Roman"/>
      <family val="1"/>
      <charset val="238"/>
    </font>
    <font>
      <b/>
      <sz val="10"/>
      <color indexed="56"/>
      <name val="Times New Roman"/>
      <family val="1"/>
      <charset val="238"/>
    </font>
    <font>
      <b/>
      <sz val="11"/>
      <color indexed="56"/>
      <name val="Times New Roman"/>
      <family val="1"/>
      <charset val="161"/>
    </font>
    <font>
      <sz val="11"/>
      <name val="Calibri"/>
      <family val="2"/>
      <charset val="238"/>
      <scheme val="minor"/>
    </font>
    <font>
      <sz val="11"/>
      <name val="Arial"/>
      <family val="2"/>
    </font>
    <font>
      <b/>
      <sz val="12"/>
      <color theme="4" tint="-0.499984740745262"/>
      <name val="Times New Roman"/>
      <family val="1"/>
      <charset val="238"/>
    </font>
    <font>
      <b/>
      <sz val="12"/>
      <color indexed="17"/>
      <name val="Times New Roman"/>
      <family val="1"/>
      <charset val="161"/>
    </font>
    <font>
      <i/>
      <sz val="11"/>
      <name val="Times New Roman"/>
      <family val="1"/>
      <charset val="161"/>
    </font>
    <font>
      <i/>
      <sz val="11"/>
      <color rgb="FF00B0F0"/>
      <name val="Times New Roman"/>
      <family val="1"/>
      <charset val="238"/>
    </font>
    <font>
      <b/>
      <i/>
      <sz val="12"/>
      <color indexed="56"/>
      <name val="Times New Roman"/>
      <family val="1"/>
      <charset val="161"/>
    </font>
    <font>
      <sz val="12"/>
      <name val="Arial"/>
      <family val="2"/>
      <charset val="161"/>
    </font>
    <font>
      <b/>
      <i/>
      <sz val="11"/>
      <color theme="4" tint="-0.499984740745262"/>
      <name val="Times New Roman"/>
      <family val="1"/>
      <charset val="238"/>
    </font>
    <font>
      <b/>
      <i/>
      <sz val="11"/>
      <color indexed="17"/>
      <name val="Times New Roman"/>
      <family val="1"/>
      <charset val="161"/>
    </font>
    <font>
      <b/>
      <i/>
      <sz val="11"/>
      <color indexed="56"/>
      <name val="Times New Roman"/>
      <family val="1"/>
      <charset val="161"/>
    </font>
    <font>
      <sz val="11"/>
      <name val="Times New Roman"/>
      <family val="1"/>
      <charset val="161"/>
    </font>
    <font>
      <b/>
      <sz val="11"/>
      <color indexed="57"/>
      <name val="Times New Roman"/>
      <family val="1"/>
      <charset val="161"/>
    </font>
    <font>
      <b/>
      <i/>
      <sz val="11"/>
      <name val="Times New Roman"/>
      <family val="1"/>
      <charset val="238"/>
    </font>
    <font>
      <i/>
      <sz val="10"/>
      <name val="Times New Roman"/>
      <family val="1"/>
      <charset val="161"/>
    </font>
    <font>
      <b/>
      <sz val="11"/>
      <color indexed="17"/>
      <name val="Times New Roman"/>
      <family val="1"/>
      <charset val="238"/>
    </font>
    <font>
      <b/>
      <sz val="11"/>
      <color theme="4" tint="-0.499984740745262"/>
      <name val="Times New Roman"/>
      <family val="1"/>
      <charset val="238"/>
    </font>
    <font>
      <sz val="11"/>
      <name val="Times New Roman"/>
      <family val="1"/>
      <charset val="238"/>
    </font>
    <font>
      <sz val="11"/>
      <color indexed="12"/>
      <name val="Times New Roman"/>
      <family val="1"/>
      <charset val="161"/>
    </font>
    <font>
      <b/>
      <i/>
      <sz val="11"/>
      <color indexed="57"/>
      <name val="Times New Roman"/>
      <family val="1"/>
      <charset val="161"/>
    </font>
    <font>
      <sz val="11"/>
      <color indexed="9"/>
      <name val="Times New Roman"/>
      <family val="1"/>
      <charset val="161"/>
    </font>
    <font>
      <sz val="11"/>
      <color theme="4" tint="-0.499984740745262"/>
      <name val="Times New Roman"/>
      <family val="1"/>
      <charset val="238"/>
    </font>
    <font>
      <u/>
      <sz val="11"/>
      <color theme="4" tint="-0.499984740745262"/>
      <name val="Times New Roman"/>
      <family val="1"/>
      <charset val="238"/>
    </font>
    <font>
      <b/>
      <sz val="11"/>
      <color indexed="56"/>
      <name val="Times New Roman"/>
      <family val="1"/>
    </font>
    <font>
      <sz val="10"/>
      <color theme="1" tint="0.34998626667073579"/>
      <name val="Times New Roman"/>
      <family val="1"/>
      <charset val="238"/>
    </font>
    <font>
      <sz val="9"/>
      <color theme="4" tint="-0.499984740745262"/>
      <name val="Calibri"/>
      <family val="2"/>
      <charset val="238"/>
      <scheme val="minor"/>
    </font>
    <font>
      <b/>
      <sz val="11"/>
      <color theme="4" tint="-0.499984740745262"/>
      <name val="Calibri"/>
      <family val="2"/>
      <charset val="238"/>
      <scheme val="minor"/>
    </font>
    <font>
      <sz val="11"/>
      <color theme="4" tint="-0.499984740745262"/>
      <name val="Calibri"/>
      <family val="2"/>
      <charset val="238"/>
      <scheme val="minor"/>
    </font>
    <font>
      <sz val="11"/>
      <name val="Times New Roman"/>
      <family val="1"/>
    </font>
    <font>
      <i/>
      <sz val="11"/>
      <color theme="4" tint="-0.499984740745262"/>
      <name val="Times New Roman"/>
      <family val="1"/>
    </font>
    <font>
      <b/>
      <i/>
      <sz val="11"/>
      <color theme="4" tint="-0.249977111117893"/>
      <name val="Times New Roman"/>
      <family val="1"/>
    </font>
    <font>
      <sz val="11"/>
      <color theme="1"/>
      <name val="Times New Roman"/>
      <family val="1"/>
    </font>
    <font>
      <b/>
      <i/>
      <sz val="11"/>
      <color theme="3" tint="-0.499984740745262"/>
      <name val="Times New Roman"/>
      <family val="1"/>
    </font>
    <font>
      <sz val="11"/>
      <color theme="3" tint="-0.499984740745262"/>
      <name val="Times New Roman"/>
      <family val="1"/>
    </font>
    <font>
      <b/>
      <i/>
      <sz val="11"/>
      <color rgb="FF002060"/>
      <name val="Times New Roman"/>
      <family val="1"/>
    </font>
    <font>
      <b/>
      <i/>
      <sz val="11"/>
      <color indexed="56"/>
      <name val="Times New Roman"/>
      <family val="1"/>
    </font>
    <font>
      <b/>
      <i/>
      <sz val="11"/>
      <color theme="4" tint="-0.499984740745262"/>
      <name val="Times New Roman"/>
      <family val="1"/>
    </font>
    <font>
      <sz val="11"/>
      <name val="Arial"/>
      <family val="2"/>
      <charset val="161"/>
    </font>
    <font>
      <b/>
      <sz val="11"/>
      <color theme="4" tint="-0.499984740745262"/>
      <name val="Times New Roman"/>
      <family val="1"/>
    </font>
    <font>
      <i/>
      <sz val="11"/>
      <color theme="1" tint="0.14999847407452621"/>
      <name val="Inherit"/>
    </font>
    <font>
      <sz val="11"/>
      <color theme="1" tint="0.14999847407452621"/>
      <name val="Inherit"/>
    </font>
    <font>
      <b/>
      <sz val="11"/>
      <color rgb="FF002060"/>
      <name val="Times New Roman"/>
      <family val="1"/>
    </font>
    <font>
      <sz val="11"/>
      <color theme="4" tint="-0.499984740745262"/>
      <name val="Times New Roman"/>
      <family val="1"/>
    </font>
    <font>
      <sz val="11"/>
      <color theme="1" tint="0.14999847407452621"/>
      <name val="Times New Roman"/>
      <family val="1"/>
    </font>
    <font>
      <sz val="11"/>
      <color indexed="8"/>
      <name val="Times New Roman"/>
      <family val="1"/>
    </font>
    <font>
      <b/>
      <i/>
      <sz val="11"/>
      <color theme="3" tint="-0.499984740745262"/>
      <name val="Times New Roman"/>
      <family val="1"/>
      <charset val="238"/>
    </font>
    <font>
      <b/>
      <i/>
      <sz val="11"/>
      <color theme="1" tint="0.14999847407452621"/>
      <name val="Times New Roman"/>
      <family val="1"/>
    </font>
    <font>
      <sz val="11"/>
      <color theme="1" tint="0.14999847407452621"/>
      <name val="Times New Roman"/>
      <family val="1"/>
      <charset val="238"/>
    </font>
    <font>
      <sz val="11"/>
      <color theme="3" tint="-0.499984740745262"/>
      <name val="Times New Roman"/>
      <family val="1"/>
      <charset val="161"/>
    </font>
    <font>
      <sz val="11"/>
      <color theme="1" tint="0.14999847407452621"/>
      <name val="Times New Roman"/>
      <family val="1"/>
      <charset val="161"/>
    </font>
    <font>
      <b/>
      <sz val="12"/>
      <name val="Arial"/>
      <family val="2"/>
      <charset val="238"/>
    </font>
    <font>
      <sz val="8"/>
      <color theme="1"/>
      <name val="Arial"/>
      <family val="2"/>
      <charset val="238"/>
    </font>
    <font>
      <sz val="10"/>
      <name val="Arial"/>
      <family val="2"/>
      <charset val="238"/>
    </font>
    <font>
      <b/>
      <sz val="8"/>
      <color theme="1"/>
      <name val="Arial"/>
      <family val="2"/>
      <charset val="238"/>
    </font>
    <font>
      <sz val="10"/>
      <name val="MS Sans Serif"/>
      <family val="2"/>
    </font>
    <font>
      <sz val="12"/>
      <color rgb="FF9C0006"/>
      <name val="Arial"/>
      <family val="2"/>
      <charset val="238"/>
    </font>
    <font>
      <b/>
      <sz val="12"/>
      <color rgb="FFFA7D00"/>
      <name val="Arial"/>
      <family val="2"/>
      <charset val="238"/>
    </font>
    <font>
      <b/>
      <sz val="12"/>
      <color theme="0"/>
      <name val="Arial"/>
      <family val="2"/>
      <charset val="238"/>
    </font>
    <font>
      <i/>
      <sz val="12"/>
      <color rgb="FF7F7F7F"/>
      <name val="Arial"/>
      <family val="2"/>
      <charset val="238"/>
    </font>
    <font>
      <sz val="12"/>
      <color rgb="FF006100"/>
      <name val="Arial"/>
      <family val="2"/>
      <charset val="238"/>
    </font>
    <font>
      <sz val="12"/>
      <color rgb="FF3F3F76"/>
      <name val="Arial"/>
      <family val="2"/>
      <charset val="238"/>
    </font>
    <font>
      <sz val="12"/>
      <color rgb="FFFA7D00"/>
      <name val="Arial"/>
      <family val="2"/>
      <charset val="238"/>
    </font>
    <font>
      <sz val="7"/>
      <color theme="1"/>
      <name val="Arial"/>
      <family val="2"/>
      <charset val="238"/>
    </font>
    <font>
      <sz val="12"/>
      <color rgb="FF9C6500"/>
      <name val="Arial"/>
      <family val="2"/>
      <charset val="238"/>
    </font>
    <font>
      <b/>
      <sz val="12"/>
      <color rgb="FF3F3F3F"/>
      <name val="Arial"/>
      <family val="2"/>
      <charset val="238"/>
    </font>
    <font>
      <sz val="12"/>
      <color rgb="FFFF0000"/>
      <name val="Arial"/>
      <family val="2"/>
      <charset val="238"/>
    </font>
    <font>
      <sz val="9"/>
      <name val="Times New Roman"/>
      <family val="1"/>
    </font>
    <font>
      <sz val="10"/>
      <name val="Times New Roman"/>
      <family val="1"/>
    </font>
    <font>
      <b/>
      <sz val="11"/>
      <color indexed="56"/>
      <name val="Times New Roman"/>
      <family val="1"/>
      <charset val="238"/>
    </font>
    <font>
      <sz val="11"/>
      <color indexed="56"/>
      <name val="Times New Roman"/>
      <family val="1"/>
      <charset val="238"/>
    </font>
    <font>
      <b/>
      <sz val="10"/>
      <name val="Times New Roman"/>
      <family val="1"/>
      <charset val="238"/>
    </font>
    <font>
      <sz val="9"/>
      <name val="Times New Roman"/>
      <family val="1"/>
      <charset val="161"/>
    </font>
    <font>
      <b/>
      <sz val="9"/>
      <color theme="4" tint="-0.499984740745262"/>
      <name val="Times New Roman"/>
      <family val="1"/>
      <charset val="161"/>
    </font>
    <font>
      <b/>
      <sz val="9"/>
      <color theme="4" tint="-0.499984740745262"/>
      <name val="Times New Roman"/>
      <family val="1"/>
    </font>
    <font>
      <b/>
      <sz val="9"/>
      <name val="Times New Roman"/>
      <family val="1"/>
    </font>
    <font>
      <b/>
      <sz val="9"/>
      <color theme="1"/>
      <name val="Times New Roman"/>
      <family val="1"/>
    </font>
    <font>
      <sz val="9"/>
      <color theme="1"/>
      <name val="Times New Roman"/>
      <family val="1"/>
      <charset val="238"/>
    </font>
    <font>
      <sz val="9"/>
      <color theme="1"/>
      <name val="Times New Roman"/>
      <family val="1"/>
      <charset val="161"/>
    </font>
    <font>
      <sz val="9"/>
      <name val="Arial"/>
      <family val="2"/>
    </font>
    <font>
      <sz val="9"/>
      <color theme="1" tint="0.34998626667073579"/>
      <name val="Times New Roman"/>
      <family val="1"/>
      <charset val="238"/>
    </font>
    <font>
      <sz val="9"/>
      <color rgb="FFFF0000"/>
      <name val="Times New Roman"/>
      <family val="1"/>
      <charset val="238"/>
    </font>
    <font>
      <sz val="9"/>
      <color rgb="FFC00000"/>
      <name val="Times New Roman"/>
      <family val="1"/>
      <charset val="238"/>
    </font>
    <font>
      <b/>
      <sz val="9"/>
      <color theme="1"/>
      <name val="Calibri"/>
      <family val="2"/>
      <charset val="238"/>
      <scheme val="minor"/>
    </font>
    <font>
      <b/>
      <sz val="11"/>
      <color theme="0"/>
      <name val="Times New Roman"/>
      <family val="1"/>
    </font>
    <font>
      <sz val="11"/>
      <color theme="0"/>
      <name val="Times New Roman"/>
      <family val="1"/>
    </font>
    <font>
      <b/>
      <sz val="11"/>
      <name val="Times New Roman"/>
      <family val="1"/>
    </font>
    <font>
      <sz val="9"/>
      <color theme="1"/>
      <name val="Times New Roman"/>
      <family val="1"/>
    </font>
    <font>
      <b/>
      <sz val="10"/>
      <name val="Times New Roman"/>
      <family val="1"/>
    </font>
    <font>
      <b/>
      <i/>
      <sz val="11"/>
      <color theme="3" tint="-0.249977111117893"/>
      <name val="Times New Roman"/>
      <family val="1"/>
      <charset val="238"/>
    </font>
    <font>
      <sz val="10"/>
      <name val="Arial"/>
      <family val="2"/>
    </font>
    <font>
      <sz val="8"/>
      <name val="Arial"/>
      <family val="2"/>
    </font>
  </fonts>
  <fills count="13">
    <fill>
      <patternFill patternType="none"/>
    </fill>
    <fill>
      <patternFill patternType="gray125"/>
    </fill>
    <fill>
      <patternFill patternType="solid">
        <fgColor indexed="56"/>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tint="-0.499984740745262"/>
        <bgColor indexed="64"/>
      </patternFill>
    </fill>
  </fills>
  <borders count="26">
    <border>
      <left/>
      <right/>
      <top/>
      <bottom/>
      <diagonal/>
    </border>
    <border>
      <left/>
      <right/>
      <top/>
      <bottom style="thin">
        <color indexed="64"/>
      </bottom>
      <diagonal/>
    </border>
    <border>
      <left/>
      <right/>
      <top style="thin">
        <color indexed="64"/>
      </top>
      <bottom/>
      <diagonal/>
    </border>
    <border>
      <left/>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bottom/>
      <diagonal/>
    </border>
    <border>
      <left style="double">
        <color indexed="64"/>
      </left>
      <right/>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top/>
      <bottom/>
      <diagonal/>
    </border>
    <border>
      <left/>
      <right/>
      <top style="thin">
        <color rgb="FFFF0000"/>
      </top>
      <bottom style="thin">
        <color rgb="FFFF0000"/>
      </bottom>
      <diagonal/>
    </border>
    <border>
      <left/>
      <right/>
      <top/>
      <bottom style="thin">
        <color rgb="FFFF0000"/>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right/>
      <top style="thin">
        <color theme="4" tint="-0.499984740745262"/>
      </top>
      <bottom style="thin">
        <color theme="4" tint="-0.499984740745262"/>
      </bottom>
      <diagonal/>
    </border>
    <border>
      <left style="thin">
        <color theme="4" tint="-0.499984740745262"/>
      </left>
      <right/>
      <top style="thin">
        <color theme="4" tint="-0.499984740745262"/>
      </top>
      <bottom/>
      <diagonal/>
    </border>
    <border>
      <left/>
      <right/>
      <top style="thin">
        <color theme="4" tint="-0.499984740745262"/>
      </top>
      <bottom/>
      <diagonal/>
    </border>
    <border>
      <left style="thin">
        <color theme="4" tint="-0.499984740745262"/>
      </left>
      <right/>
      <top/>
      <bottom style="thin">
        <color theme="4" tint="-0.499984740745262"/>
      </bottom>
      <diagonal/>
    </border>
    <border>
      <left/>
      <right style="thin">
        <color theme="4" tint="-0.499984740745262"/>
      </right>
      <top/>
      <bottom style="thin">
        <color theme="4" tint="-0.499984740745262"/>
      </bottom>
      <diagonal/>
    </border>
    <border>
      <left style="thin">
        <color theme="4" tint="-0.499984740745262"/>
      </left>
      <right style="thin">
        <color theme="4" tint="-0.499984740745262"/>
      </right>
      <top style="thin">
        <color theme="4" tint="-0.499984740745262"/>
      </top>
      <bottom/>
      <diagonal/>
    </border>
    <border>
      <left style="thin">
        <color indexed="64"/>
      </left>
      <right/>
      <top style="thin">
        <color indexed="64"/>
      </top>
      <bottom/>
      <diagonal/>
    </border>
  </borders>
  <cellStyleXfs count="56">
    <xf numFmtId="0" fontId="0" fillId="0" borderId="0">
      <alignment vertical="top"/>
    </xf>
    <xf numFmtId="166" fontId="4" fillId="0" borderId="0" applyFont="0" applyFill="0" applyBorder="0" applyAlignment="0" applyProtection="0"/>
    <xf numFmtId="0" fontId="10" fillId="0" borderId="0"/>
    <xf numFmtId="165" fontId="10" fillId="0" borderId="0" applyFont="0" applyFill="0" applyBorder="0" applyAlignment="0" applyProtection="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2" fillId="0" borderId="0"/>
    <xf numFmtId="0" fontId="12" fillId="0" borderId="0"/>
    <xf numFmtId="0" fontId="12" fillId="0" borderId="0"/>
    <xf numFmtId="0" fontId="13" fillId="0" borderId="0"/>
    <xf numFmtId="0" fontId="14" fillId="0" borderId="0"/>
    <xf numFmtId="0" fontId="12" fillId="0" borderId="0"/>
    <xf numFmtId="9" fontId="13" fillId="0" borderId="0" applyFont="0" applyFill="0" applyBorder="0" applyAlignment="0" applyProtection="0"/>
    <xf numFmtId="0" fontId="15" fillId="0" borderId="0">
      <alignment vertical="top"/>
    </xf>
    <xf numFmtId="171" fontId="17" fillId="0" borderId="0" applyBorder="0" applyProtection="0"/>
    <xf numFmtId="0" fontId="16" fillId="0" borderId="0">
      <alignment vertical="top"/>
    </xf>
    <xf numFmtId="0" fontId="18" fillId="0" borderId="0" applyNumberFormat="0" applyFill="0" applyBorder="0" applyAlignment="0" applyProtection="0">
      <alignment vertical="top"/>
      <protection locked="0"/>
    </xf>
    <xf numFmtId="0" fontId="3" fillId="0" borderId="0"/>
    <xf numFmtId="166" fontId="3" fillId="0" borderId="0" applyFont="0" applyFill="0" applyBorder="0" applyAlignment="0" applyProtection="0"/>
    <xf numFmtId="0" fontId="20" fillId="0" borderId="0"/>
    <xf numFmtId="43" fontId="16" fillId="0" borderId="0" applyFont="0" applyFill="0" applyBorder="0" applyAlignment="0" applyProtection="0"/>
    <xf numFmtId="166" fontId="3" fillId="0" borderId="0" applyFont="0" applyFill="0" applyBorder="0" applyAlignment="0" applyProtection="0"/>
    <xf numFmtId="0" fontId="3" fillId="0" borderId="0"/>
    <xf numFmtId="166" fontId="2" fillId="0" borderId="0" applyFont="0" applyFill="0" applyBorder="0" applyAlignment="0" applyProtection="0"/>
    <xf numFmtId="166"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90" fillId="0" borderId="0" applyNumberFormat="0" applyFill="0" applyBorder="0" applyAlignment="0" applyProtection="0"/>
    <xf numFmtId="168" fontId="91" fillId="0" borderId="0" applyNumberFormat="0"/>
    <xf numFmtId="0" fontId="92" fillId="0" borderId="0" applyNumberFormat="0" applyFill="0" applyAlignment="0" applyProtection="0"/>
    <xf numFmtId="168" fontId="93" fillId="0" borderId="11" applyNumberFormat="0" applyProtection="0">
      <alignment horizontal="right" vertical="center" wrapText="1"/>
    </xf>
    <xf numFmtId="0" fontId="94" fillId="0" borderId="0"/>
    <xf numFmtId="0" fontId="94" fillId="0" borderId="0"/>
    <xf numFmtId="168" fontId="91" fillId="0" borderId="1" applyNumberFormat="0" applyFont="0" applyFill="0" applyAlignment="0" applyProtection="0"/>
    <xf numFmtId="168" fontId="93" fillId="0" borderId="12" applyNumberFormat="0" applyFill="0" applyAlignment="0" applyProtection="0"/>
    <xf numFmtId="0" fontId="99" fillId="6" borderId="0" applyNumberFormat="0" applyBorder="0" applyAlignment="0" applyProtection="0"/>
    <xf numFmtId="0" fontId="95" fillId="7" borderId="0" applyNumberFormat="0" applyBorder="0" applyAlignment="0" applyProtection="0"/>
    <xf numFmtId="0" fontId="103" fillId="8" borderId="0" applyNumberFormat="0" applyBorder="0" applyAlignment="0" applyProtection="0"/>
    <xf numFmtId="0" fontId="100" fillId="9" borderId="13" applyNumberFormat="0" applyAlignment="0" applyProtection="0"/>
    <xf numFmtId="0" fontId="104" fillId="10" borderId="14" applyNumberFormat="0" applyAlignment="0" applyProtection="0"/>
    <xf numFmtId="0" fontId="96" fillId="10" borderId="13" applyNumberFormat="0" applyAlignment="0" applyProtection="0"/>
    <xf numFmtId="0" fontId="101" fillId="0" borderId="15" applyNumberFormat="0" applyFill="0" applyAlignment="0" applyProtection="0"/>
    <xf numFmtId="0" fontId="97" fillId="11" borderId="16" applyNumberFormat="0" applyAlignment="0" applyProtection="0"/>
    <xf numFmtId="0" fontId="105" fillId="0" borderId="0" applyNumberFormat="0" applyFill="0" applyBorder="0" applyAlignment="0" applyProtection="0"/>
    <xf numFmtId="0" fontId="98" fillId="0" borderId="0" applyNumberFormat="0" applyFill="0" applyBorder="0" applyAlignment="0" applyProtection="0"/>
    <xf numFmtId="168" fontId="93" fillId="0" borderId="0" applyNumberFormat="0" applyFill="0" applyBorder="0" applyAlignment="0" applyProtection="0"/>
    <xf numFmtId="168" fontId="102" fillId="0" borderId="0" applyNumberFormat="0" applyFill="0" applyBorder="0" applyAlignment="0" applyProtection="0"/>
    <xf numFmtId="168" fontId="93" fillId="0" borderId="1" applyNumberFormat="0" applyFill="0" applyAlignment="0" applyProtection="0"/>
    <xf numFmtId="168" fontId="91" fillId="0" borderId="12" applyNumberFormat="0" applyFill="0" applyAlignment="0" applyProtection="0"/>
    <xf numFmtId="9" fontId="129" fillId="0" borderId="0" applyFont="0" applyFill="0" applyBorder="0" applyAlignment="0" applyProtection="0"/>
  </cellStyleXfs>
  <cellXfs count="444">
    <xf numFmtId="0" fontId="0" fillId="0" borderId="0" xfId="0">
      <alignment vertical="top"/>
    </xf>
    <xf numFmtId="0" fontId="6" fillId="2" borderId="0" xfId="0" applyFont="1" applyFill="1" applyAlignment="1"/>
    <xf numFmtId="167" fontId="6" fillId="2" borderId="0" xfId="0" applyNumberFormat="1" applyFont="1" applyFill="1" applyAlignment="1"/>
    <xf numFmtId="0" fontId="7" fillId="0" borderId="0" xfId="0" applyFont="1" applyAlignment="1"/>
    <xf numFmtId="0" fontId="7" fillId="0" borderId="0" xfId="0" applyFont="1">
      <alignment vertical="top"/>
    </xf>
    <xf numFmtId="167" fontId="7" fillId="0" borderId="0" xfId="0" applyNumberFormat="1" applyFont="1" applyAlignment="1"/>
    <xf numFmtId="168" fontId="7" fillId="0" borderId="0" xfId="0" applyNumberFormat="1" applyFont="1" applyAlignment="1">
      <alignment horizontal="right"/>
    </xf>
    <xf numFmtId="1" fontId="11" fillId="4" borderId="0" xfId="2" applyNumberFormat="1" applyFont="1" applyFill="1" applyAlignment="1">
      <alignment horizontal="center" vertical="center" wrapText="1"/>
    </xf>
    <xf numFmtId="167" fontId="11" fillId="4" borderId="0" xfId="2" applyNumberFormat="1" applyFont="1" applyFill="1" applyAlignment="1">
      <alignment horizontal="center" vertical="center" wrapText="1"/>
    </xf>
    <xf numFmtId="164" fontId="11" fillId="4" borderId="0" xfId="2" applyNumberFormat="1" applyFont="1" applyFill="1"/>
    <xf numFmtId="0" fontId="19" fillId="0" borderId="2" xfId="20" applyFont="1" applyBorder="1">
      <alignment vertical="top"/>
    </xf>
    <xf numFmtId="0" fontId="19" fillId="0" borderId="10" xfId="20" applyFont="1" applyBorder="1">
      <alignment vertical="top"/>
    </xf>
    <xf numFmtId="0" fontId="19" fillId="0" borderId="0" xfId="20" applyFont="1">
      <alignment vertical="top"/>
    </xf>
    <xf numFmtId="0" fontId="19" fillId="0" borderId="0" xfId="20" applyFont="1" applyAlignment="1">
      <alignment vertical="center"/>
    </xf>
    <xf numFmtId="0" fontId="19" fillId="0" borderId="10" xfId="20" applyFont="1" applyBorder="1" applyAlignment="1">
      <alignment horizontal="justify" wrapText="1"/>
    </xf>
    <xf numFmtId="0" fontId="19" fillId="0" borderId="0" xfId="20" applyFont="1" applyAlignment="1">
      <alignment wrapText="1"/>
    </xf>
    <xf numFmtId="0" fontId="19" fillId="0" borderId="0" xfId="20" applyFont="1" applyAlignment="1">
      <alignment horizontal="justify" vertical="top"/>
    </xf>
    <xf numFmtId="0" fontId="19" fillId="0" borderId="0" xfId="20" applyFont="1" applyAlignment="1">
      <alignment horizontal="justify" wrapText="1"/>
    </xf>
    <xf numFmtId="0" fontId="19" fillId="0" borderId="0" xfId="20" applyFont="1" applyAlignment="1">
      <alignment horizontal="justify" vertical="top" wrapText="1"/>
    </xf>
    <xf numFmtId="0" fontId="21" fillId="0" borderId="3" xfId="20" applyFont="1" applyBorder="1" applyProtection="1">
      <alignment vertical="top"/>
      <protection hidden="1"/>
    </xf>
    <xf numFmtId="0" fontId="22" fillId="0" borderId="3" xfId="20" applyFont="1" applyBorder="1" applyAlignment="1" applyProtection="1">
      <alignment horizontal="right"/>
      <protection hidden="1"/>
    </xf>
    <xf numFmtId="0" fontId="21" fillId="0" borderId="0" xfId="20" applyFont="1" applyProtection="1">
      <alignment vertical="top"/>
      <protection hidden="1"/>
    </xf>
    <xf numFmtId="0" fontId="21" fillId="4" borderId="4" xfId="20" applyFont="1" applyFill="1" applyBorder="1" applyProtection="1">
      <alignment vertical="top"/>
      <protection hidden="1"/>
    </xf>
    <xf numFmtId="0" fontId="21" fillId="4" borderId="5" xfId="20" applyFont="1" applyFill="1" applyBorder="1" applyProtection="1">
      <alignment vertical="top"/>
      <protection hidden="1"/>
    </xf>
    <xf numFmtId="0" fontId="21" fillId="4" borderId="0" xfId="20" applyFont="1" applyFill="1" applyProtection="1">
      <alignment vertical="top"/>
      <protection hidden="1"/>
    </xf>
    <xf numFmtId="0" fontId="21" fillId="4" borderId="6" xfId="20" applyFont="1" applyFill="1" applyBorder="1" applyProtection="1">
      <alignment vertical="top"/>
      <protection hidden="1"/>
    </xf>
    <xf numFmtId="0" fontId="21" fillId="4" borderId="7" xfId="20" applyFont="1" applyFill="1" applyBorder="1" applyProtection="1">
      <alignment vertical="top"/>
      <protection hidden="1"/>
    </xf>
    <xf numFmtId="0" fontId="23" fillId="4" borderId="0" xfId="20" applyFont="1" applyFill="1" applyProtection="1">
      <alignment vertical="top"/>
      <protection hidden="1"/>
    </xf>
    <xf numFmtId="0" fontId="25" fillId="4" borderId="7" xfId="20" applyFont="1" applyFill="1" applyBorder="1" applyProtection="1">
      <alignment vertical="top"/>
      <protection hidden="1"/>
    </xf>
    <xf numFmtId="0" fontId="24" fillId="4" borderId="0" xfId="20" applyFont="1" applyFill="1" applyProtection="1">
      <alignment vertical="top"/>
      <protection hidden="1"/>
    </xf>
    <xf numFmtId="15" fontId="23" fillId="4" borderId="0" xfId="20" applyNumberFormat="1" applyFont="1" applyFill="1" applyProtection="1">
      <alignment vertical="top"/>
      <protection hidden="1"/>
    </xf>
    <xf numFmtId="49" fontId="26" fillId="4" borderId="0" xfId="20" applyNumberFormat="1" applyFont="1" applyFill="1" applyProtection="1">
      <alignment vertical="top"/>
      <protection hidden="1"/>
    </xf>
    <xf numFmtId="0" fontId="22" fillId="4" borderId="7" xfId="20" applyFont="1" applyFill="1" applyBorder="1" applyAlignment="1" applyProtection="1">
      <alignment horizontal="right"/>
      <protection hidden="1"/>
    </xf>
    <xf numFmtId="0" fontId="22" fillId="4" borderId="0" xfId="20" applyFont="1" applyFill="1" applyAlignment="1" applyProtection="1">
      <alignment horizontal="right"/>
      <protection hidden="1"/>
    </xf>
    <xf numFmtId="15" fontId="21" fillId="4" borderId="0" xfId="20" applyNumberFormat="1" applyFont="1" applyFill="1" applyProtection="1">
      <alignment vertical="top"/>
      <protection hidden="1"/>
    </xf>
    <xf numFmtId="173" fontId="21" fillId="4" borderId="0" xfId="20" applyNumberFormat="1" applyFont="1" applyFill="1" applyProtection="1">
      <alignment vertical="top"/>
      <protection hidden="1"/>
    </xf>
    <xf numFmtId="0" fontId="22" fillId="4" borderId="8" xfId="20" applyFont="1" applyFill="1" applyBorder="1" applyAlignment="1" applyProtection="1">
      <alignment horizontal="right"/>
      <protection hidden="1"/>
    </xf>
    <xf numFmtId="0" fontId="22" fillId="4" borderId="3" xfId="20" applyFont="1" applyFill="1" applyBorder="1" applyAlignment="1" applyProtection="1">
      <alignment horizontal="right"/>
      <protection hidden="1"/>
    </xf>
    <xf numFmtId="14" fontId="22" fillId="4" borderId="3" xfId="20" applyNumberFormat="1" applyFont="1" applyFill="1" applyBorder="1" applyAlignment="1" applyProtection="1">
      <alignment horizontal="left"/>
      <protection hidden="1"/>
    </xf>
    <xf numFmtId="0" fontId="21" fillId="4" borderId="3" xfId="20" applyFont="1" applyFill="1" applyBorder="1" applyProtection="1">
      <alignment vertical="top"/>
      <protection hidden="1"/>
    </xf>
    <xf numFmtId="0" fontId="21" fillId="4" borderId="9" xfId="20" applyFont="1" applyFill="1" applyBorder="1" applyProtection="1">
      <alignment vertical="top"/>
      <protection hidden="1"/>
    </xf>
    <xf numFmtId="0" fontId="28" fillId="2" borderId="0" xfId="0" applyFont="1" applyFill="1" applyAlignment="1"/>
    <xf numFmtId="167" fontId="28" fillId="2" borderId="0" xfId="0" applyNumberFormat="1" applyFont="1" applyFill="1" applyAlignment="1"/>
    <xf numFmtId="3" fontId="28" fillId="2" borderId="0" xfId="0" applyNumberFormat="1" applyFont="1" applyFill="1" applyAlignment="1"/>
    <xf numFmtId="0" fontId="27" fillId="0" borderId="0" xfId="0" applyFont="1" applyAlignment="1"/>
    <xf numFmtId="3" fontId="27" fillId="0" borderId="0" xfId="0" applyNumberFormat="1" applyFont="1" applyAlignment="1"/>
    <xf numFmtId="0" fontId="31" fillId="0" borderId="0" xfId="0" applyFont="1" applyAlignment="1">
      <alignment horizontal="center" vertical="center"/>
    </xf>
    <xf numFmtId="1" fontId="32" fillId="4" borderId="0" xfId="2" applyNumberFormat="1" applyFont="1" applyFill="1" applyAlignment="1">
      <alignment horizontal="center" vertical="center" wrapText="1"/>
    </xf>
    <xf numFmtId="167" fontId="32" fillId="4" borderId="0" xfId="2" applyNumberFormat="1" applyFont="1" applyFill="1" applyAlignment="1">
      <alignment horizontal="center" vertical="center" wrapText="1"/>
    </xf>
    <xf numFmtId="166" fontId="27" fillId="0" borderId="0" xfId="0" applyNumberFormat="1" applyFont="1" applyAlignment="1"/>
    <xf numFmtId="1" fontId="32" fillId="0" borderId="0" xfId="2" applyNumberFormat="1" applyFont="1" applyAlignment="1">
      <alignment horizontal="center" vertical="center" wrapText="1"/>
    </xf>
    <xf numFmtId="167" fontId="32" fillId="0" borderId="0" xfId="2" applyNumberFormat="1" applyFont="1" applyAlignment="1">
      <alignment horizontal="center" vertical="center" wrapText="1"/>
    </xf>
    <xf numFmtId="167" fontId="27" fillId="0" borderId="0" xfId="0" applyNumberFormat="1" applyFont="1" applyAlignment="1"/>
    <xf numFmtId="17" fontId="27" fillId="0" borderId="0" xfId="0" applyNumberFormat="1" applyFont="1" applyAlignment="1"/>
    <xf numFmtId="168" fontId="27" fillId="0" borderId="0" xfId="0" applyNumberFormat="1" applyFont="1" applyAlignment="1">
      <alignment horizontal="right"/>
    </xf>
    <xf numFmtId="0" fontId="33" fillId="0" borderId="0" xfId="0" applyFont="1" applyAlignment="1">
      <alignment horizontal="right" vertical="top"/>
    </xf>
    <xf numFmtId="0" fontId="35" fillId="0" borderId="0" xfId="0" applyFont="1" applyAlignment="1"/>
    <xf numFmtId="167" fontId="35" fillId="0" borderId="0" xfId="0" applyNumberFormat="1" applyFont="1" applyAlignment="1"/>
    <xf numFmtId="17" fontId="33" fillId="0" borderId="0" xfId="0" applyNumberFormat="1" applyFont="1" applyAlignment="1">
      <alignment horizontal="right" vertical="top"/>
    </xf>
    <xf numFmtId="169" fontId="33" fillId="0" borderId="0" xfId="0" applyNumberFormat="1" applyFont="1" applyAlignment="1">
      <alignment horizontal="right" vertical="top"/>
    </xf>
    <xf numFmtId="3" fontId="27" fillId="0" borderId="0" xfId="0" applyNumberFormat="1" applyFont="1">
      <alignment vertical="top"/>
    </xf>
    <xf numFmtId="3" fontId="32" fillId="0" borderId="0" xfId="2" applyNumberFormat="1" applyFont="1"/>
    <xf numFmtId="164" fontId="32" fillId="4" borderId="0" xfId="2" applyNumberFormat="1" applyFont="1" applyFill="1"/>
    <xf numFmtId="0" fontId="27" fillId="0" borderId="0" xfId="0" applyFont="1">
      <alignment vertical="top"/>
    </xf>
    <xf numFmtId="170" fontId="32" fillId="4" borderId="0" xfId="2" applyNumberFormat="1" applyFont="1" applyFill="1"/>
    <xf numFmtId="170" fontId="27" fillId="0" borderId="0" xfId="0" applyNumberFormat="1" applyFont="1" applyAlignment="1"/>
    <xf numFmtId="0" fontId="27" fillId="0" borderId="0" xfId="0" applyFont="1" applyAlignment="1">
      <alignment horizontal="center"/>
    </xf>
    <xf numFmtId="170" fontId="32" fillId="0" borderId="0" xfId="2" applyNumberFormat="1" applyFont="1"/>
    <xf numFmtId="165" fontId="32" fillId="0" borderId="0" xfId="2" applyNumberFormat="1" applyFont="1"/>
    <xf numFmtId="172" fontId="36" fillId="0" borderId="0" xfId="1" applyNumberFormat="1" applyFont="1"/>
    <xf numFmtId="1" fontId="32" fillId="4" borderId="0" xfId="2" applyNumberFormat="1" applyFont="1" applyFill="1"/>
    <xf numFmtId="0" fontId="27" fillId="0" borderId="0" xfId="0" applyFont="1" applyAlignment="1">
      <alignment horizontal="right"/>
    </xf>
    <xf numFmtId="0" fontId="38" fillId="0" borderId="0" xfId="0" applyFont="1" applyAlignment="1">
      <alignment horizontal="center" vertical="center"/>
    </xf>
    <xf numFmtId="0" fontId="36" fillId="0" borderId="0" xfId="0" applyFont="1" applyAlignment="1"/>
    <xf numFmtId="0" fontId="39" fillId="4" borderId="7" xfId="0" applyFont="1" applyFill="1" applyBorder="1">
      <alignment vertical="top"/>
    </xf>
    <xf numFmtId="0" fontId="39" fillId="4" borderId="0" xfId="0" applyFont="1" applyFill="1">
      <alignment vertical="top"/>
    </xf>
    <xf numFmtId="0" fontId="39" fillId="4" borderId="6" xfId="0" applyFont="1" applyFill="1" applyBorder="1">
      <alignment vertical="top"/>
    </xf>
    <xf numFmtId="0" fontId="40" fillId="0" borderId="0" xfId="20" applyFont="1" applyProtection="1">
      <alignment vertical="top"/>
      <protection hidden="1"/>
    </xf>
    <xf numFmtId="0" fontId="21" fillId="0" borderId="3" xfId="20" applyFont="1" applyBorder="1" applyAlignment="1" applyProtection="1">
      <alignment horizontal="left" vertical="top"/>
      <protection hidden="1"/>
    </xf>
    <xf numFmtId="0" fontId="21" fillId="4" borderId="5" xfId="20" applyFont="1" applyFill="1" applyBorder="1" applyAlignment="1" applyProtection="1">
      <alignment horizontal="left" vertical="top"/>
      <protection hidden="1"/>
    </xf>
    <xf numFmtId="0" fontId="39" fillId="4" borderId="0" xfId="0" applyFont="1" applyFill="1" applyAlignment="1">
      <alignment horizontal="left" vertical="top"/>
    </xf>
    <xf numFmtId="0" fontId="23" fillId="4" borderId="0" xfId="20" applyFont="1" applyFill="1" applyAlignment="1" applyProtection="1">
      <alignment horizontal="left" vertical="top"/>
      <protection hidden="1"/>
    </xf>
    <xf numFmtId="0" fontId="22" fillId="4" borderId="0" xfId="20" applyFont="1" applyFill="1" applyAlignment="1" applyProtection="1">
      <alignment horizontal="left"/>
      <protection hidden="1"/>
    </xf>
    <xf numFmtId="0" fontId="22" fillId="4" borderId="3" xfId="20" applyFont="1" applyFill="1" applyBorder="1" applyAlignment="1" applyProtection="1">
      <alignment horizontal="left"/>
      <protection hidden="1"/>
    </xf>
    <xf numFmtId="0" fontId="21" fillId="0" borderId="0" xfId="20" applyFont="1" applyAlignment="1" applyProtection="1">
      <alignment horizontal="left" vertical="top"/>
      <protection hidden="1"/>
    </xf>
    <xf numFmtId="0" fontId="5" fillId="0" borderId="0" xfId="20" applyFont="1">
      <alignment vertical="top"/>
    </xf>
    <xf numFmtId="0" fontId="7" fillId="0" borderId="0" xfId="20" applyFont="1">
      <alignment vertical="top"/>
    </xf>
    <xf numFmtId="0" fontId="43" fillId="0" borderId="0" xfId="20" applyFont="1">
      <alignment vertical="top"/>
    </xf>
    <xf numFmtId="0" fontId="46" fillId="0" borderId="0" xfId="20" applyFont="1" applyAlignment="1">
      <alignment horizontal="justify" vertical="top" wrapText="1"/>
    </xf>
    <xf numFmtId="0" fontId="7" fillId="0" borderId="0" xfId="20" applyFont="1" applyAlignment="1">
      <alignment horizontal="left"/>
    </xf>
    <xf numFmtId="0" fontId="7" fillId="0" borderId="0" xfId="20" applyFont="1" applyAlignment="1">
      <alignment horizontal="left" vertical="top"/>
    </xf>
    <xf numFmtId="0" fontId="7" fillId="0" borderId="0" xfId="20" applyFont="1" applyAlignment="1">
      <alignment horizontal="justify" vertical="top"/>
    </xf>
    <xf numFmtId="0" fontId="37" fillId="0" borderId="0" xfId="20" applyFont="1" applyAlignment="1">
      <alignment horizontal="justify" vertical="top" wrapText="1"/>
    </xf>
    <xf numFmtId="0" fontId="44" fillId="0" borderId="0" xfId="20" applyFont="1" applyAlignment="1">
      <alignment horizontal="justify" vertical="top" wrapText="1"/>
    </xf>
    <xf numFmtId="0" fontId="7" fillId="0" borderId="0" xfId="20" applyFont="1" applyAlignment="1">
      <alignment wrapText="1"/>
    </xf>
    <xf numFmtId="0" fontId="7" fillId="0" borderId="0" xfId="20" applyFont="1" applyAlignment="1">
      <alignment vertical="top" wrapText="1"/>
    </xf>
    <xf numFmtId="0" fontId="49" fillId="0" borderId="0" xfId="20" applyFont="1" applyAlignment="1">
      <alignment horizontal="justify" vertical="top" wrapText="1"/>
    </xf>
    <xf numFmtId="0" fontId="7" fillId="0" borderId="0" xfId="20" applyFont="1" applyAlignment="1">
      <alignment horizontal="justify" wrapText="1"/>
    </xf>
    <xf numFmtId="0" fontId="52" fillId="0" borderId="0" xfId="20" applyFont="1" applyAlignment="1">
      <alignment horizontal="justify" vertical="top" wrapText="1"/>
    </xf>
    <xf numFmtId="0" fontId="7" fillId="0" borderId="0" xfId="20" applyFont="1" applyAlignment="1">
      <alignment horizontal="left" vertical="center"/>
    </xf>
    <xf numFmtId="0" fontId="7" fillId="0" borderId="0" xfId="20" applyFont="1" applyAlignment="1">
      <alignment horizontal="justify" vertical="justify"/>
    </xf>
    <xf numFmtId="0" fontId="7" fillId="0" borderId="0" xfId="20" applyFont="1" applyAlignment="1">
      <alignment vertical="center"/>
    </xf>
    <xf numFmtId="0" fontId="50" fillId="0" borderId="0" xfId="20" applyFont="1" applyAlignment="1">
      <alignment horizontal="justify" vertical="top" wrapText="1"/>
    </xf>
    <xf numFmtId="0" fontId="7" fillId="0" borderId="0" xfId="20" applyFont="1" applyAlignment="1">
      <alignment horizontal="justify" vertical="center"/>
    </xf>
    <xf numFmtId="0" fontId="54" fillId="0" borderId="0" xfId="20" applyFont="1" applyAlignment="1">
      <alignment horizontal="left" vertical="center"/>
    </xf>
    <xf numFmtId="0" fontId="7" fillId="0" borderId="0" xfId="20" applyFont="1" applyAlignment="1">
      <alignment horizontal="justify" vertical="top" wrapText="1"/>
    </xf>
    <xf numFmtId="0" fontId="59" fillId="0" borderId="0" xfId="20" applyFont="1" applyAlignment="1">
      <alignment horizontal="justify" vertical="justify" wrapText="1"/>
    </xf>
    <xf numFmtId="0" fontId="44" fillId="0" borderId="0" xfId="20" applyFont="1" applyAlignment="1">
      <alignment horizontal="justify" vertical="justify" wrapText="1"/>
    </xf>
    <xf numFmtId="0" fontId="52" fillId="0" borderId="0" xfId="20" applyFont="1" applyAlignment="1">
      <alignment horizontal="justify" wrapText="1"/>
    </xf>
    <xf numFmtId="0" fontId="61" fillId="4" borderId="0" xfId="20" applyFont="1" applyFill="1" applyAlignment="1" applyProtection="1">
      <alignment horizontal="left" vertical="center"/>
      <protection hidden="1"/>
    </xf>
    <xf numFmtId="0" fontId="62" fillId="4" borderId="0" xfId="21" applyFont="1" applyFill="1" applyBorder="1" applyAlignment="1" applyProtection="1">
      <alignment vertical="center"/>
      <protection hidden="1"/>
    </xf>
    <xf numFmtId="0" fontId="56" fillId="4" borderId="0" xfId="21" applyFont="1" applyFill="1" applyBorder="1" applyAlignment="1" applyProtection="1">
      <alignment vertical="center"/>
      <protection hidden="1"/>
    </xf>
    <xf numFmtId="0" fontId="56" fillId="4" borderId="0" xfId="20" applyFont="1" applyFill="1" applyAlignment="1" applyProtection="1">
      <alignment vertical="center" wrapText="1"/>
      <protection hidden="1"/>
    </xf>
    <xf numFmtId="0" fontId="61" fillId="4" borderId="0" xfId="20" applyFont="1" applyFill="1" applyAlignment="1" applyProtection="1">
      <alignment vertical="center" wrapText="1"/>
      <protection hidden="1"/>
    </xf>
    <xf numFmtId="0" fontId="56" fillId="4" borderId="0" xfId="20" applyFont="1" applyFill="1" applyAlignment="1" applyProtection="1">
      <alignment vertical="center"/>
      <protection hidden="1"/>
    </xf>
    <xf numFmtId="1" fontId="64" fillId="4" borderId="0" xfId="2" applyNumberFormat="1" applyFont="1" applyFill="1" applyAlignment="1">
      <alignment horizontal="center" vertical="center" wrapText="1"/>
    </xf>
    <xf numFmtId="0" fontId="34" fillId="2" borderId="0" xfId="0" applyFont="1" applyFill="1" applyAlignment="1">
      <alignment wrapText="1"/>
    </xf>
    <xf numFmtId="0" fontId="65" fillId="4" borderId="0" xfId="20" applyFont="1" applyFill="1" applyProtection="1">
      <alignment vertical="top"/>
      <protection hidden="1"/>
    </xf>
    <xf numFmtId="0" fontId="65" fillId="4" borderId="0" xfId="20" applyFont="1" applyFill="1" applyAlignment="1" applyProtection="1">
      <alignment horizontal="right"/>
      <protection hidden="1"/>
    </xf>
    <xf numFmtId="0" fontId="65" fillId="4" borderId="6" xfId="20" applyFont="1" applyFill="1" applyBorder="1" applyProtection="1">
      <alignment vertical="top"/>
      <protection hidden="1"/>
    </xf>
    <xf numFmtId="0" fontId="66" fillId="4" borderId="0" xfId="21" applyFont="1" applyFill="1" applyBorder="1" applyAlignment="1" applyProtection="1">
      <alignment vertical="center"/>
      <protection hidden="1"/>
    </xf>
    <xf numFmtId="0" fontId="67" fillId="4" borderId="0" xfId="20" applyFont="1" applyFill="1" applyAlignment="1" applyProtection="1">
      <protection hidden="1"/>
    </xf>
    <xf numFmtId="0" fontId="67" fillId="4" borderId="0" xfId="20" applyFont="1" applyFill="1" applyProtection="1">
      <alignment vertical="top"/>
      <protection hidden="1"/>
    </xf>
    <xf numFmtId="0" fontId="67" fillId="4" borderId="0" xfId="20" applyFont="1" applyFill="1" applyAlignment="1" applyProtection="1">
      <alignment vertical="center" wrapText="1"/>
      <protection hidden="1"/>
    </xf>
    <xf numFmtId="0" fontId="67" fillId="4" borderId="0" xfId="20" applyFont="1" applyFill="1" applyAlignment="1" applyProtection="1">
      <alignment wrapText="1"/>
      <protection hidden="1"/>
    </xf>
    <xf numFmtId="0" fontId="66" fillId="4" borderId="0" xfId="20" applyFont="1" applyFill="1" applyAlignment="1" applyProtection="1">
      <alignment vertical="center"/>
      <protection hidden="1"/>
    </xf>
    <xf numFmtId="0" fontId="68" fillId="0" borderId="0" xfId="20" applyFont="1" applyAlignment="1">
      <alignment vertical="top" wrapText="1"/>
    </xf>
    <xf numFmtId="0" fontId="49" fillId="0" borderId="0" xfId="20" applyFont="1" applyAlignment="1">
      <alignment vertical="top" wrapText="1"/>
    </xf>
    <xf numFmtId="0" fontId="46" fillId="0" borderId="0" xfId="20" applyFont="1" applyAlignment="1">
      <alignment vertical="top" wrapText="1"/>
    </xf>
    <xf numFmtId="0" fontId="51" fillId="0" borderId="0" xfId="20" applyFont="1">
      <alignment vertical="top"/>
    </xf>
    <xf numFmtId="0" fontId="77" fillId="0" borderId="0" xfId="20" applyFont="1">
      <alignment vertical="top"/>
    </xf>
    <xf numFmtId="0" fontId="41" fillId="0" borderId="0" xfId="20" applyFont="1">
      <alignment vertical="top"/>
    </xf>
    <xf numFmtId="0" fontId="39" fillId="0" borderId="0" xfId="20" applyFont="1" applyAlignment="1">
      <alignment horizontal="right" vertical="top"/>
    </xf>
    <xf numFmtId="17" fontId="51" fillId="0" borderId="0" xfId="20" applyNumberFormat="1" applyFont="1" applyAlignment="1">
      <alignment horizontal="right" vertical="top"/>
    </xf>
    <xf numFmtId="169" fontId="39" fillId="0" borderId="0" xfId="20" applyNumberFormat="1" applyFont="1" applyAlignment="1">
      <alignment horizontal="right" vertical="top"/>
    </xf>
    <xf numFmtId="0" fontId="68" fillId="0" borderId="0" xfId="20" applyFont="1" applyAlignment="1">
      <alignment horizontal="left" vertical="top" wrapText="1"/>
    </xf>
    <xf numFmtId="0" fontId="51" fillId="0" borderId="0" xfId="20" applyFont="1" applyAlignment="1">
      <alignment horizontal="left" vertical="top" wrapText="1"/>
    </xf>
    <xf numFmtId="0" fontId="51" fillId="0" borderId="0" xfId="20" applyFont="1" applyAlignment="1">
      <alignment wrapText="1"/>
    </xf>
    <xf numFmtId="0" fontId="81" fillId="0" borderId="0" xfId="20" applyFont="1" applyAlignment="1">
      <alignment horizontal="left" vertical="top"/>
    </xf>
    <xf numFmtId="0" fontId="76" fillId="0" borderId="0" xfId="20" applyFont="1" applyAlignment="1">
      <alignment horizontal="left" vertical="top" wrapText="1"/>
    </xf>
    <xf numFmtId="0" fontId="51" fillId="0" borderId="0" xfId="20" applyFont="1" applyAlignment="1">
      <alignment horizontal="left" vertical="top"/>
    </xf>
    <xf numFmtId="0" fontId="82" fillId="0" borderId="0" xfId="20" applyFont="1" applyAlignment="1">
      <alignment horizontal="left" vertical="top" wrapText="1"/>
    </xf>
    <xf numFmtId="0" fontId="83" fillId="0" borderId="0" xfId="20" applyFont="1" applyAlignment="1">
      <alignment horizontal="left" vertical="top" wrapText="1"/>
    </xf>
    <xf numFmtId="0" fontId="73" fillId="0" borderId="0" xfId="20" applyFont="1" applyAlignment="1">
      <alignment horizontal="left" vertical="top" wrapText="1"/>
    </xf>
    <xf numFmtId="0" fontId="88" fillId="0" borderId="0" xfId="20" applyFont="1" applyAlignment="1">
      <alignment horizontal="left" vertical="top" wrapText="1"/>
    </xf>
    <xf numFmtId="0" fontId="89" fillId="0" borderId="0" xfId="20" applyFont="1" applyAlignment="1">
      <alignment horizontal="left" vertical="top" wrapText="1"/>
    </xf>
    <xf numFmtId="0" fontId="72" fillId="0" borderId="0" xfId="20" applyFont="1" applyAlignment="1">
      <alignment horizontal="left" vertical="top" wrapText="1"/>
    </xf>
    <xf numFmtId="166" fontId="27" fillId="0" borderId="0" xfId="1" applyFont="1" applyAlignment="1" applyProtection="1"/>
    <xf numFmtId="172" fontId="27" fillId="0" borderId="0" xfId="1" applyNumberFormat="1" applyFont="1" applyAlignment="1" applyProtection="1"/>
    <xf numFmtId="176" fontId="27" fillId="0" borderId="0" xfId="0" applyNumberFormat="1" applyFont="1" applyAlignment="1"/>
    <xf numFmtId="174" fontId="27" fillId="0" borderId="0" xfId="1" applyNumberFormat="1" applyFont="1" applyAlignment="1" applyProtection="1"/>
    <xf numFmtId="175" fontId="27" fillId="0" borderId="0" xfId="0" applyNumberFormat="1" applyFont="1" applyAlignment="1"/>
    <xf numFmtId="4" fontId="27" fillId="0" borderId="0" xfId="0" applyNumberFormat="1" applyFont="1" applyAlignment="1"/>
    <xf numFmtId="0" fontId="82" fillId="4" borderId="0" xfId="20" applyFont="1" applyFill="1" applyAlignment="1" applyProtection="1">
      <alignment horizontal="left" vertical="center"/>
      <protection hidden="1"/>
    </xf>
    <xf numFmtId="0" fontId="106" fillId="0" borderId="0" xfId="34" applyNumberFormat="1" applyFont="1"/>
    <xf numFmtId="0" fontId="28" fillId="2" borderId="0" xfId="0" applyFont="1" applyFill="1" applyAlignment="1">
      <alignment horizontal="center"/>
    </xf>
    <xf numFmtId="0" fontId="107" fillId="0" borderId="0" xfId="34" applyNumberFormat="1" applyFont="1"/>
    <xf numFmtId="0" fontId="108" fillId="0" borderId="0" xfId="0" applyFont="1" applyAlignment="1">
      <alignment vertical="center"/>
    </xf>
    <xf numFmtId="0" fontId="27" fillId="3" borderId="0" xfId="0" applyFont="1" applyFill="1" applyAlignment="1" applyProtection="1">
      <alignment horizontal="center"/>
      <protection hidden="1"/>
    </xf>
    <xf numFmtId="167" fontId="27" fillId="3" borderId="0" xfId="0" applyNumberFormat="1" applyFont="1" applyFill="1" applyAlignment="1" applyProtection="1">
      <alignment horizontal="center"/>
      <protection hidden="1"/>
    </xf>
    <xf numFmtId="0" fontId="27" fillId="0" borderId="17" xfId="0" applyFont="1" applyBorder="1" applyAlignment="1"/>
    <xf numFmtId="167" fontId="27" fillId="0" borderId="17" xfId="0" applyNumberFormat="1" applyFont="1" applyBorder="1" applyAlignment="1">
      <alignment horizontal="left"/>
    </xf>
    <xf numFmtId="3" fontId="32" fillId="0" borderId="17" xfId="2" applyNumberFormat="1" applyFont="1" applyBorder="1"/>
    <xf numFmtId="3" fontId="27" fillId="0" borderId="17" xfId="0" applyNumberFormat="1" applyFont="1" applyBorder="1" applyAlignment="1"/>
    <xf numFmtId="167" fontId="27" fillId="0" borderId="17" xfId="0" applyNumberFormat="1" applyFont="1" applyBorder="1" applyAlignment="1"/>
    <xf numFmtId="17" fontId="27" fillId="0" borderId="17" xfId="0" applyNumberFormat="1" applyFont="1" applyBorder="1" applyAlignment="1"/>
    <xf numFmtId="168" fontId="27" fillId="0" borderId="17" xfId="0" applyNumberFormat="1" applyFont="1" applyBorder="1" applyAlignment="1">
      <alignment horizontal="right"/>
    </xf>
    <xf numFmtId="0" fontId="27" fillId="0" borderId="17" xfId="0" applyFont="1" applyBorder="1" applyAlignment="1">
      <alignment horizontal="center"/>
    </xf>
    <xf numFmtId="167" fontId="27" fillId="0" borderId="17" xfId="0" applyNumberFormat="1" applyFont="1" applyBorder="1" applyAlignment="1">
      <alignment horizontal="center"/>
    </xf>
    <xf numFmtId="164" fontId="32" fillId="0" borderId="17" xfId="2" applyNumberFormat="1" applyFont="1" applyBorder="1"/>
    <xf numFmtId="3" fontId="32" fillId="0" borderId="17" xfId="2" applyNumberFormat="1" applyFont="1" applyBorder="1" applyAlignment="1">
      <alignment horizontal="right"/>
    </xf>
    <xf numFmtId="3" fontId="27" fillId="0" borderId="17" xfId="0" applyNumberFormat="1" applyFont="1" applyBorder="1" applyAlignment="1">
      <alignment horizontal="right"/>
    </xf>
    <xf numFmtId="177" fontId="27" fillId="0" borderId="17" xfId="1" applyNumberFormat="1" applyFont="1" applyFill="1" applyBorder="1" applyAlignment="1" applyProtection="1"/>
    <xf numFmtId="167" fontId="32" fillId="0" borderId="17" xfId="2" applyNumberFormat="1" applyFont="1" applyBorder="1" applyAlignment="1">
      <alignment horizontal="center" vertical="center" wrapText="1"/>
    </xf>
    <xf numFmtId="170" fontId="32" fillId="0" borderId="17" xfId="2" applyNumberFormat="1" applyFont="1" applyBorder="1"/>
    <xf numFmtId="0" fontId="7" fillId="0" borderId="17" xfId="0" applyFont="1" applyBorder="1" applyAlignment="1"/>
    <xf numFmtId="167" fontId="7" fillId="0" borderId="17" xfId="0" applyNumberFormat="1" applyFont="1" applyBorder="1" applyAlignment="1"/>
    <xf numFmtId="168" fontId="7" fillId="0" borderId="17" xfId="0" applyNumberFormat="1" applyFont="1" applyBorder="1" applyAlignment="1">
      <alignment horizontal="right"/>
    </xf>
    <xf numFmtId="4" fontId="27" fillId="0" borderId="17" xfId="0" applyNumberFormat="1" applyFont="1" applyBorder="1" applyAlignment="1"/>
    <xf numFmtId="1" fontId="32" fillId="0" borderId="17" xfId="2" applyNumberFormat="1" applyFont="1" applyBorder="1" applyAlignment="1">
      <alignment horizontal="center" vertical="center" wrapText="1"/>
    </xf>
    <xf numFmtId="165" fontId="32" fillId="0" borderId="17" xfId="2" applyNumberFormat="1" applyFont="1" applyBorder="1"/>
    <xf numFmtId="0" fontId="36" fillId="3" borderId="2" xfId="0" applyFont="1" applyFill="1" applyBorder="1" applyAlignment="1" applyProtection="1">
      <alignment horizontal="center"/>
      <protection hidden="1"/>
    </xf>
    <xf numFmtId="167" fontId="36" fillId="3" borderId="2" xfId="0" applyNumberFormat="1" applyFont="1" applyFill="1" applyBorder="1" applyAlignment="1" applyProtection="1">
      <alignment horizontal="center"/>
      <protection hidden="1"/>
    </xf>
    <xf numFmtId="0" fontId="30" fillId="0" borderId="24" xfId="0" applyFont="1" applyBorder="1" applyAlignment="1">
      <alignment horizontal="center" vertical="center" wrapText="1"/>
    </xf>
    <xf numFmtId="3" fontId="30" fillId="0" borderId="24" xfId="0" applyNumberFormat="1" applyFont="1" applyBorder="1" applyAlignment="1">
      <alignment horizontal="center" vertical="center" wrapText="1"/>
    </xf>
    <xf numFmtId="0" fontId="27" fillId="3" borderId="25" xfId="0" applyFont="1" applyFill="1" applyBorder="1" applyAlignment="1" applyProtection="1">
      <alignment horizontal="center"/>
      <protection hidden="1"/>
    </xf>
    <xf numFmtId="167" fontId="27" fillId="3" borderId="2" xfId="0" applyNumberFormat="1" applyFont="1" applyFill="1" applyBorder="1" applyAlignment="1" applyProtection="1">
      <alignment horizontal="center"/>
      <protection hidden="1"/>
    </xf>
    <xf numFmtId="0" fontId="27" fillId="3" borderId="2" xfId="0" applyFont="1" applyFill="1" applyBorder="1" applyAlignment="1" applyProtection="1">
      <alignment horizontal="center"/>
      <protection hidden="1"/>
    </xf>
    <xf numFmtId="0" fontId="7" fillId="0" borderId="19" xfId="0" applyFont="1" applyBorder="1">
      <alignment vertical="top"/>
    </xf>
    <xf numFmtId="0" fontId="109" fillId="0" borderId="0" xfId="0" applyFont="1">
      <alignment vertical="top"/>
    </xf>
    <xf numFmtId="0" fontId="109" fillId="0" borderId="0" xfId="0" applyFont="1" applyAlignment="1">
      <alignment horizontal="right" vertical="top"/>
    </xf>
    <xf numFmtId="0" fontId="57" fillId="0" borderId="0" xfId="0" applyFont="1" applyAlignment="1">
      <alignment vertical="center"/>
    </xf>
    <xf numFmtId="0" fontId="28" fillId="2" borderId="0" xfId="0" quotePrefix="1" applyFont="1" applyFill="1" applyAlignment="1"/>
    <xf numFmtId="0" fontId="28" fillId="2" borderId="0" xfId="0" quotePrefix="1" applyFont="1" applyFill="1" applyAlignment="1">
      <alignment horizontal="right"/>
    </xf>
    <xf numFmtId="0" fontId="28" fillId="2" borderId="0" xfId="0" applyFont="1" applyFill="1" applyAlignment="1">
      <alignment horizontal="left" wrapText="1"/>
    </xf>
    <xf numFmtId="0" fontId="78" fillId="0" borderId="0" xfId="0" applyFont="1" applyAlignment="1">
      <alignment vertical="center"/>
    </xf>
    <xf numFmtId="0" fontId="78" fillId="0" borderId="0" xfId="34" applyNumberFormat="1" applyFont="1"/>
    <xf numFmtId="0" fontId="36" fillId="3" borderId="25" xfId="0" applyFont="1" applyFill="1" applyBorder="1" applyAlignment="1" applyProtection="1">
      <alignment horizontal="center"/>
      <protection hidden="1"/>
    </xf>
    <xf numFmtId="167" fontId="30" fillId="3" borderId="24" xfId="0" applyNumberFormat="1" applyFont="1" applyFill="1" applyBorder="1" applyAlignment="1" applyProtection="1">
      <alignment horizontal="center" vertical="center" wrapText="1"/>
      <protection hidden="1"/>
    </xf>
    <xf numFmtId="0" fontId="36" fillId="0" borderId="0" xfId="0" applyFont="1" applyAlignment="1">
      <alignment horizontal="right"/>
    </xf>
    <xf numFmtId="0" fontId="111" fillId="3" borderId="25" xfId="0" applyFont="1" applyFill="1" applyBorder="1" applyAlignment="1" applyProtection="1">
      <alignment horizontal="center"/>
      <protection hidden="1"/>
    </xf>
    <xf numFmtId="167" fontId="111" fillId="3" borderId="2" xfId="0" applyNumberFormat="1" applyFont="1" applyFill="1" applyBorder="1" applyAlignment="1" applyProtection="1">
      <alignment horizontal="center"/>
      <protection hidden="1"/>
    </xf>
    <xf numFmtId="167" fontId="112" fillId="3" borderId="24" xfId="0" applyNumberFormat="1" applyFont="1" applyFill="1" applyBorder="1" applyAlignment="1" applyProtection="1">
      <alignment horizontal="center" vertical="center" wrapText="1"/>
      <protection hidden="1"/>
    </xf>
    <xf numFmtId="0" fontId="111" fillId="0" borderId="0" xfId="0" applyFont="1" applyAlignment="1"/>
    <xf numFmtId="0" fontId="113" fillId="3" borderId="19" xfId="36" applyNumberFormat="1" applyFont="1" applyFill="1" applyBorder="1" applyProtection="1">
      <alignment horizontal="right" vertical="center" wrapText="1"/>
      <protection locked="0"/>
    </xf>
    <xf numFmtId="0" fontId="113" fillId="4" borderId="19" xfId="36" applyNumberFormat="1" applyFont="1" applyFill="1" applyBorder="1" applyProtection="1">
      <alignment horizontal="right" vertical="center" wrapText="1"/>
      <protection locked="0"/>
    </xf>
    <xf numFmtId="0" fontId="113" fillId="3" borderId="18" xfId="36" applyNumberFormat="1" applyFont="1" applyFill="1" applyBorder="1" applyProtection="1">
      <alignment horizontal="right" vertical="center" wrapText="1"/>
      <protection locked="0"/>
    </xf>
    <xf numFmtId="0" fontId="106" fillId="3" borderId="0" xfId="34" applyNumberFormat="1" applyFont="1" applyFill="1"/>
    <xf numFmtId="0" fontId="113" fillId="4" borderId="17" xfId="36" applyNumberFormat="1" applyFont="1" applyFill="1" applyBorder="1" applyProtection="1">
      <alignment horizontal="right" vertical="center" wrapText="1"/>
      <protection locked="0"/>
    </xf>
    <xf numFmtId="0" fontId="113" fillId="3" borderId="23" xfId="36" applyNumberFormat="1" applyFont="1" applyFill="1" applyBorder="1" applyProtection="1">
      <alignment horizontal="right" vertical="center" wrapText="1"/>
      <protection locked="0"/>
    </xf>
    <xf numFmtId="0" fontId="113" fillId="3" borderId="0" xfId="34" applyNumberFormat="1" applyFont="1" applyFill="1" applyAlignment="1">
      <alignment vertical="center" wrapText="1"/>
    </xf>
    <xf numFmtId="0" fontId="114" fillId="3" borderId="0" xfId="37" applyFont="1" applyFill="1" applyAlignment="1">
      <alignment horizontal="center" vertical="center"/>
    </xf>
    <xf numFmtId="3" fontId="114" fillId="3" borderId="0" xfId="38" applyNumberFormat="1" applyFont="1" applyFill="1" applyAlignment="1" applyProtection="1">
      <alignment horizontal="right" vertical="center"/>
      <protection locked="0"/>
    </xf>
    <xf numFmtId="0" fontId="106" fillId="3" borderId="0" xfId="34" applyNumberFormat="1" applyFont="1" applyFill="1" applyAlignment="1">
      <alignment vertical="center" wrapText="1"/>
    </xf>
    <xf numFmtId="0" fontId="113" fillId="3" borderId="0" xfId="37" applyFont="1" applyFill="1" applyAlignment="1">
      <alignment horizontal="center" vertical="center"/>
    </xf>
    <xf numFmtId="3" fontId="106" fillId="3" borderId="0" xfId="38" applyNumberFormat="1" applyFont="1" applyFill="1" applyAlignment="1" applyProtection="1">
      <alignment horizontal="right" vertical="center"/>
      <protection locked="0"/>
    </xf>
    <xf numFmtId="3" fontId="106" fillId="4" borderId="0" xfId="38" applyNumberFormat="1" applyFont="1" applyFill="1" applyAlignment="1" applyProtection="1">
      <alignment horizontal="right" vertical="center"/>
      <protection locked="0"/>
    </xf>
    <xf numFmtId="0" fontId="106" fillId="3" borderId="0" xfId="34" applyNumberFormat="1" applyFont="1" applyFill="1" applyAlignment="1">
      <alignment wrapText="1"/>
    </xf>
    <xf numFmtId="0" fontId="106" fillId="3" borderId="17" xfId="34" applyNumberFormat="1" applyFont="1" applyFill="1" applyBorder="1" applyAlignment="1">
      <alignment vertical="center" wrapText="1"/>
    </xf>
    <xf numFmtId="0" fontId="113" fillId="3" borderId="17" xfId="39" applyNumberFormat="1" applyFont="1" applyFill="1" applyBorder="1" applyAlignment="1" applyProtection="1">
      <alignment horizontal="center" vertical="center"/>
    </xf>
    <xf numFmtId="3" fontId="106" fillId="3" borderId="17" xfId="39" applyNumberFormat="1" applyFont="1" applyFill="1" applyBorder="1" applyAlignment="1" applyProtection="1">
      <alignment horizontal="right" vertical="center"/>
      <protection locked="0"/>
    </xf>
    <xf numFmtId="3" fontId="106" fillId="4" borderId="17" xfId="39" applyNumberFormat="1" applyFont="1" applyFill="1" applyBorder="1" applyAlignment="1" applyProtection="1">
      <alignment horizontal="right" vertical="center"/>
      <protection locked="0"/>
    </xf>
    <xf numFmtId="0" fontId="113" fillId="3" borderId="0" xfId="34" applyNumberFormat="1" applyFont="1" applyFill="1" applyAlignment="1">
      <alignment horizontal="left" vertical="center" wrapText="1"/>
    </xf>
    <xf numFmtId="0" fontId="106" fillId="3" borderId="0" xfId="34" applyNumberFormat="1" applyFont="1" applyFill="1" applyAlignment="1">
      <alignment horizontal="left" vertical="center" wrapText="1"/>
    </xf>
    <xf numFmtId="0" fontId="113" fillId="3" borderId="17" xfId="40" applyNumberFormat="1" applyFont="1" applyFill="1" applyBorder="1" applyAlignment="1" applyProtection="1">
      <alignment horizontal="left" vertical="center" wrapText="1"/>
    </xf>
    <xf numFmtId="0" fontId="115" fillId="3" borderId="17" xfId="40" applyNumberFormat="1" applyFont="1" applyFill="1" applyBorder="1" applyAlignment="1" applyProtection="1">
      <alignment horizontal="center" vertical="center"/>
    </xf>
    <xf numFmtId="1" fontId="116" fillId="4" borderId="0" xfId="2" applyNumberFormat="1" applyFont="1" applyFill="1" applyAlignment="1">
      <alignment horizontal="center" vertical="center" wrapText="1"/>
    </xf>
    <xf numFmtId="167" fontId="116" fillId="4" borderId="0" xfId="2" applyNumberFormat="1" applyFont="1" applyFill="1" applyAlignment="1">
      <alignment horizontal="center" vertical="center" wrapText="1"/>
    </xf>
    <xf numFmtId="3" fontId="116" fillId="4" borderId="0" xfId="2" applyNumberFormat="1" applyFont="1" applyFill="1"/>
    <xf numFmtId="3" fontId="36" fillId="4" borderId="0" xfId="0" applyNumberFormat="1" applyFont="1" applyFill="1" applyAlignment="1"/>
    <xf numFmtId="166" fontId="36" fillId="0" borderId="0" xfId="0" applyNumberFormat="1" applyFont="1" applyAlignment="1"/>
    <xf numFmtId="3" fontId="36" fillId="0" borderId="0" xfId="0" applyNumberFormat="1" applyFont="1" applyAlignment="1"/>
    <xf numFmtId="174" fontId="116" fillId="4" borderId="0" xfId="1" applyNumberFormat="1" applyFont="1" applyFill="1" applyBorder="1" applyAlignment="1">
      <alignment horizontal="right" vertical="center" wrapText="1"/>
    </xf>
    <xf numFmtId="1" fontId="116" fillId="0" borderId="0" xfId="2" applyNumberFormat="1" applyFont="1" applyAlignment="1">
      <alignment horizontal="center" vertical="center" wrapText="1"/>
    </xf>
    <xf numFmtId="167" fontId="116" fillId="0" borderId="0" xfId="2" applyNumberFormat="1" applyFont="1" applyAlignment="1">
      <alignment horizontal="center" vertical="center" wrapText="1"/>
    </xf>
    <xf numFmtId="3" fontId="116" fillId="0" borderId="0" xfId="2" applyNumberFormat="1" applyFont="1"/>
    <xf numFmtId="166" fontId="36" fillId="0" borderId="0" xfId="1" applyFont="1" applyAlignment="1" applyProtection="1"/>
    <xf numFmtId="3" fontId="116" fillId="4" borderId="0" xfId="2" applyNumberFormat="1" applyFont="1" applyFill="1" applyAlignment="1">
      <alignment horizontal="right"/>
    </xf>
    <xf numFmtId="170" fontId="116" fillId="4" borderId="0" xfId="2" applyNumberFormat="1" applyFont="1" applyFill="1"/>
    <xf numFmtId="166" fontId="36" fillId="0" borderId="0" xfId="0" applyNumberFormat="1" applyFont="1" applyAlignment="1">
      <alignment horizontal="right"/>
    </xf>
    <xf numFmtId="3" fontId="116" fillId="4" borderId="0" xfId="2" applyNumberFormat="1" applyFont="1" applyFill="1" applyAlignment="1">
      <alignment vertical="center"/>
    </xf>
    <xf numFmtId="3" fontId="36" fillId="4" borderId="0" xfId="1" applyNumberFormat="1" applyFont="1" applyFill="1" applyAlignment="1">
      <alignment vertical="center"/>
    </xf>
    <xf numFmtId="170" fontId="116" fillId="4" borderId="0" xfId="2" applyNumberFormat="1" applyFont="1" applyFill="1" applyAlignment="1">
      <alignment vertical="center"/>
    </xf>
    <xf numFmtId="3" fontId="116" fillId="4" borderId="0" xfId="0" applyNumberFormat="1" applyFont="1" applyFill="1" applyAlignment="1">
      <alignment vertical="center"/>
    </xf>
    <xf numFmtId="172" fontId="116" fillId="0" borderId="0" xfId="28" applyNumberFormat="1" applyFont="1" applyFill="1" applyBorder="1" applyAlignment="1">
      <alignment horizontal="right"/>
    </xf>
    <xf numFmtId="0" fontId="36" fillId="4" borderId="0" xfId="0" applyFont="1" applyFill="1" applyAlignment="1">
      <alignment horizontal="center"/>
    </xf>
    <xf numFmtId="1" fontId="116" fillId="4" borderId="0" xfId="2" applyNumberFormat="1" applyFont="1" applyFill="1"/>
    <xf numFmtId="170" fontId="36" fillId="0" borderId="0" xfId="0" applyNumberFormat="1" applyFont="1" applyAlignment="1">
      <alignment horizontal="right"/>
    </xf>
    <xf numFmtId="170" fontId="36" fillId="0" borderId="0" xfId="0" applyNumberFormat="1" applyFont="1" applyAlignment="1"/>
    <xf numFmtId="0" fontId="31" fillId="0" borderId="0" xfId="0" applyFont="1" applyAlignment="1">
      <alignment horizontal="left" vertical="top"/>
    </xf>
    <xf numFmtId="0" fontId="36" fillId="0" borderId="0" xfId="0" applyFont="1" applyAlignment="1">
      <alignment horizontal="center"/>
    </xf>
    <xf numFmtId="170" fontId="116" fillId="0" borderId="0" xfId="2" applyNumberFormat="1" applyFont="1"/>
    <xf numFmtId="164" fontId="116" fillId="4" borderId="0" xfId="2" applyNumberFormat="1" applyFont="1" applyFill="1"/>
    <xf numFmtId="166" fontId="36" fillId="0" borderId="0" xfId="28" applyFont="1" applyFill="1" applyBorder="1" applyAlignment="1">
      <alignment horizontal="right"/>
    </xf>
    <xf numFmtId="3" fontId="116" fillId="4" borderId="0" xfId="1" applyNumberFormat="1" applyFont="1" applyFill="1"/>
    <xf numFmtId="3" fontId="116" fillId="4" borderId="0" xfId="0" applyNumberFormat="1" applyFont="1" applyFill="1" applyAlignment="1"/>
    <xf numFmtId="167" fontId="36" fillId="4" borderId="0" xfId="0" applyNumberFormat="1" applyFont="1" applyFill="1" applyAlignment="1">
      <alignment horizontal="center"/>
    </xf>
    <xf numFmtId="165" fontId="36" fillId="0" borderId="0" xfId="0" applyNumberFormat="1" applyFont="1" applyAlignment="1"/>
    <xf numFmtId="177" fontId="36" fillId="4" borderId="0" xfId="0" applyNumberFormat="1" applyFont="1" applyFill="1" applyAlignment="1"/>
    <xf numFmtId="0" fontId="31" fillId="0" borderId="0" xfId="0" applyFont="1" applyAlignment="1">
      <alignment horizontal="center" vertical="top"/>
    </xf>
    <xf numFmtId="3" fontId="36" fillId="4" borderId="0" xfId="0" applyNumberFormat="1" applyFont="1" applyFill="1" applyAlignment="1">
      <alignment horizontal="right"/>
    </xf>
    <xf numFmtId="177" fontId="36" fillId="4" borderId="0" xfId="1" applyNumberFormat="1" applyFont="1" applyFill="1" applyBorder="1" applyAlignment="1" applyProtection="1"/>
    <xf numFmtId="164" fontId="116" fillId="4" borderId="0" xfId="0" applyNumberFormat="1" applyFont="1" applyFill="1" applyAlignment="1"/>
    <xf numFmtId="164" fontId="36" fillId="0" borderId="0" xfId="0" applyNumberFormat="1" applyFont="1" applyAlignment="1"/>
    <xf numFmtId="1" fontId="36" fillId="4" borderId="0" xfId="2" applyNumberFormat="1" applyFont="1" applyFill="1" applyAlignment="1">
      <alignment horizontal="center" vertical="center" wrapText="1"/>
    </xf>
    <xf numFmtId="167" fontId="36" fillId="4" borderId="0" xfId="2" applyNumberFormat="1" applyFont="1" applyFill="1" applyAlignment="1">
      <alignment horizontal="center" vertical="center" wrapText="1"/>
    </xf>
    <xf numFmtId="164" fontId="36" fillId="4" borderId="0" xfId="2" applyNumberFormat="1" applyFont="1" applyFill="1"/>
    <xf numFmtId="170" fontId="36" fillId="4" borderId="0" xfId="2" applyNumberFormat="1" applyFont="1" applyFill="1"/>
    <xf numFmtId="1" fontId="36" fillId="4" borderId="0" xfId="2" applyNumberFormat="1" applyFont="1" applyFill="1"/>
    <xf numFmtId="164" fontId="36" fillId="4" borderId="0" xfId="0" applyNumberFormat="1" applyFont="1" applyFill="1" applyAlignment="1"/>
    <xf numFmtId="164" fontId="116" fillId="0" borderId="0" xfId="2" applyNumberFormat="1" applyFont="1"/>
    <xf numFmtId="3" fontId="116" fillId="0" borderId="0" xfId="2" applyNumberFormat="1" applyFont="1" applyAlignment="1">
      <alignment horizontal="right"/>
    </xf>
    <xf numFmtId="1" fontId="117" fillId="4" borderId="0" xfId="2" applyNumberFormat="1" applyFont="1" applyFill="1" applyAlignment="1">
      <alignment horizontal="center" vertical="center" wrapText="1"/>
    </xf>
    <xf numFmtId="167" fontId="117" fillId="4" borderId="0" xfId="2" applyNumberFormat="1" applyFont="1" applyFill="1" applyAlignment="1">
      <alignment horizontal="center" vertical="center" wrapText="1"/>
    </xf>
    <xf numFmtId="164" fontId="117" fillId="4" borderId="0" xfId="2" applyNumberFormat="1" applyFont="1" applyFill="1"/>
    <xf numFmtId="164" fontId="111" fillId="4" borderId="0" xfId="0" applyNumberFormat="1" applyFont="1" applyFill="1" applyAlignment="1"/>
    <xf numFmtId="164" fontId="111" fillId="0" borderId="0" xfId="0" applyNumberFormat="1" applyFont="1" applyAlignment="1"/>
    <xf numFmtId="1" fontId="111" fillId="4" borderId="0" xfId="2" applyNumberFormat="1" applyFont="1" applyFill="1" applyAlignment="1">
      <alignment horizontal="center" vertical="center" wrapText="1"/>
    </xf>
    <xf numFmtId="167" fontId="111" fillId="4" borderId="0" xfId="2" applyNumberFormat="1" applyFont="1" applyFill="1" applyAlignment="1">
      <alignment horizontal="center" vertical="center" wrapText="1"/>
    </xf>
    <xf numFmtId="164" fontId="111" fillId="4" borderId="0" xfId="2" applyNumberFormat="1" applyFont="1" applyFill="1"/>
    <xf numFmtId="1" fontId="111" fillId="4" borderId="0" xfId="2" applyNumberFormat="1" applyFont="1" applyFill="1"/>
    <xf numFmtId="164" fontId="117" fillId="0" borderId="0" xfId="2" applyNumberFormat="1" applyFont="1"/>
    <xf numFmtId="1" fontId="116" fillId="0" borderId="0" xfId="2" applyNumberFormat="1" applyFont="1"/>
    <xf numFmtId="0" fontId="111" fillId="0" borderId="19" xfId="0" applyFont="1" applyBorder="1" applyAlignment="1"/>
    <xf numFmtId="1" fontId="119" fillId="4" borderId="0" xfId="2" applyNumberFormat="1" applyFont="1" applyFill="1" applyAlignment="1">
      <alignment horizontal="center" vertical="center" wrapText="1"/>
    </xf>
    <xf numFmtId="0" fontId="120" fillId="0" borderId="0" xfId="0" applyFont="1" applyAlignment="1"/>
    <xf numFmtId="164" fontId="120" fillId="0" borderId="0" xfId="0" applyNumberFormat="1" applyFont="1" applyAlignment="1"/>
    <xf numFmtId="0" fontId="36" fillId="0" borderId="0" xfId="0" applyFont="1">
      <alignment vertical="top"/>
    </xf>
    <xf numFmtId="170" fontId="120" fillId="0" borderId="0" xfId="0" applyNumberFormat="1" applyFont="1" applyAlignment="1"/>
    <xf numFmtId="164" fontId="121" fillId="0" borderId="0" xfId="0" applyNumberFormat="1" applyFont="1" applyAlignment="1"/>
    <xf numFmtId="0" fontId="119" fillId="4" borderId="0" xfId="0" applyFont="1" applyFill="1" applyAlignment="1">
      <alignment horizontal="center"/>
    </xf>
    <xf numFmtId="0" fontId="119" fillId="0" borderId="0" xfId="0" applyFont="1" applyAlignment="1">
      <alignment horizontal="center"/>
    </xf>
    <xf numFmtId="170" fontId="116" fillId="4" borderId="0" xfId="1" applyNumberFormat="1" applyFont="1" applyFill="1" applyAlignment="1"/>
    <xf numFmtId="0" fontId="31" fillId="0" borderId="0" xfId="0" applyFont="1">
      <alignment vertical="top"/>
    </xf>
    <xf numFmtId="172" fontId="122" fillId="0" borderId="0" xfId="29" applyNumberFormat="1" applyFont="1"/>
    <xf numFmtId="172" fontId="122" fillId="0" borderId="0" xfId="29" applyNumberFormat="1" applyFont="1" applyFill="1"/>
    <xf numFmtId="0" fontId="123" fillId="12" borderId="0" xfId="34" applyNumberFormat="1" applyFont="1" applyFill="1" applyAlignment="1">
      <alignment wrapText="1"/>
    </xf>
    <xf numFmtId="0" fontId="124" fillId="12" borderId="0" xfId="34" applyNumberFormat="1" applyFont="1" applyFill="1"/>
    <xf numFmtId="0" fontId="68" fillId="0" borderId="0" xfId="34" applyNumberFormat="1" applyFont="1"/>
    <xf numFmtId="0" fontId="123" fillId="12" borderId="0" xfId="34" applyNumberFormat="1" applyFont="1" applyFill="1"/>
    <xf numFmtId="0" fontId="123" fillId="12" borderId="0" xfId="33" applyNumberFormat="1" applyFont="1" applyFill="1" applyBorder="1"/>
    <xf numFmtId="0" fontId="125" fillId="0" borderId="0" xfId="34" applyNumberFormat="1" applyFont="1"/>
    <xf numFmtId="0" fontId="124" fillId="12" borderId="0" xfId="35" applyNumberFormat="1" applyFont="1" applyFill="1" applyAlignment="1">
      <alignment wrapText="1"/>
    </xf>
    <xf numFmtId="0" fontId="124" fillId="12" borderId="0" xfId="34" applyNumberFormat="1" applyFont="1" applyFill="1" applyAlignment="1">
      <alignment horizontal="right"/>
    </xf>
    <xf numFmtId="3" fontId="106" fillId="0" borderId="0" xfId="34" applyNumberFormat="1" applyFont="1"/>
    <xf numFmtId="0" fontId="113" fillId="3" borderId="19" xfId="36" applyNumberFormat="1" applyFont="1" applyFill="1" applyBorder="1">
      <alignment horizontal="right" vertical="center" wrapText="1"/>
    </xf>
    <xf numFmtId="49" fontId="113" fillId="3" borderId="19" xfId="36" applyNumberFormat="1" applyFont="1" applyFill="1" applyBorder="1" applyProtection="1">
      <alignment horizontal="right" vertical="center" wrapText="1"/>
      <protection locked="0"/>
    </xf>
    <xf numFmtId="49" fontId="113" fillId="4" borderId="19" xfId="36" applyNumberFormat="1" applyFont="1" applyFill="1" applyBorder="1" applyProtection="1">
      <alignment horizontal="right" vertical="center" wrapText="1"/>
      <protection locked="0"/>
    </xf>
    <xf numFmtId="49" fontId="113" fillId="0" borderId="19" xfId="36" applyNumberFormat="1" applyFont="1" applyBorder="1" applyProtection="1">
      <alignment horizontal="right" vertical="center" wrapText="1"/>
      <protection locked="0"/>
    </xf>
    <xf numFmtId="3" fontId="106" fillId="4" borderId="0" xfId="34" applyNumberFormat="1" applyFont="1" applyFill="1"/>
    <xf numFmtId="3" fontId="126" fillId="3" borderId="0" xfId="38" applyNumberFormat="1" applyFont="1" applyFill="1" applyAlignment="1" applyProtection="1">
      <alignment horizontal="right" vertical="center"/>
      <protection locked="0"/>
    </xf>
    <xf numFmtId="3" fontId="126" fillId="4" borderId="0" xfId="38" applyNumberFormat="1" applyFont="1" applyFill="1" applyAlignment="1" applyProtection="1">
      <alignment horizontal="right" vertical="center"/>
      <protection locked="0"/>
    </xf>
    <xf numFmtId="3" fontId="126" fillId="3" borderId="17" xfId="39" applyNumberFormat="1" applyFont="1" applyFill="1" applyBorder="1" applyAlignment="1" applyProtection="1">
      <alignment horizontal="right" vertical="center"/>
      <protection locked="0"/>
    </xf>
    <xf numFmtId="3" fontId="126" fillId="4" borderId="17" xfId="39" applyNumberFormat="1" applyFont="1" applyFill="1" applyBorder="1" applyAlignment="1" applyProtection="1">
      <alignment horizontal="right" vertical="center"/>
      <protection locked="0"/>
    </xf>
    <xf numFmtId="3" fontId="115" fillId="3" borderId="0" xfId="38" applyNumberFormat="1" applyFont="1" applyFill="1" applyAlignment="1" applyProtection="1">
      <alignment horizontal="right" vertical="center"/>
      <protection locked="0"/>
    </xf>
    <xf numFmtId="3" fontId="115" fillId="3" borderId="17" xfId="38" applyNumberFormat="1" applyFont="1" applyFill="1" applyBorder="1" applyAlignment="1" applyProtection="1">
      <alignment horizontal="right" vertical="center"/>
      <protection locked="0"/>
    </xf>
    <xf numFmtId="1" fontId="116" fillId="4" borderId="0" xfId="2" applyNumberFormat="1" applyFont="1" applyFill="1" applyAlignment="1">
      <alignment horizontal="right"/>
    </xf>
    <xf numFmtId="1" fontId="32" fillId="4" borderId="0" xfId="2" applyNumberFormat="1" applyFont="1" applyFill="1" applyAlignment="1">
      <alignment horizontal="right"/>
    </xf>
    <xf numFmtId="0" fontId="127" fillId="0" borderId="0" xfId="0" applyFont="1" applyAlignment="1"/>
    <xf numFmtId="167" fontId="107" fillId="0" borderId="0" xfId="0" applyNumberFormat="1" applyFont="1" applyAlignment="1"/>
    <xf numFmtId="2" fontId="107" fillId="0" borderId="0" xfId="0" applyNumberFormat="1" applyFont="1" applyAlignment="1"/>
    <xf numFmtId="17" fontId="107" fillId="0" borderId="0" xfId="0" applyNumberFormat="1" applyFont="1" applyAlignment="1"/>
    <xf numFmtId="168" fontId="107" fillId="0" borderId="0" xfId="0" applyNumberFormat="1" applyFont="1" applyAlignment="1">
      <alignment horizontal="right"/>
    </xf>
    <xf numFmtId="0" fontId="107" fillId="0" borderId="0" xfId="0" applyFont="1" applyAlignment="1">
      <alignment vertical="center"/>
    </xf>
    <xf numFmtId="167" fontId="107" fillId="0" borderId="0" xfId="0" applyNumberFormat="1" applyFont="1" applyAlignment="1">
      <alignment vertical="center"/>
    </xf>
    <xf numFmtId="0" fontId="107" fillId="0" borderId="0" xfId="34" applyNumberFormat="1" applyFont="1" applyAlignment="1">
      <alignment vertical="center"/>
    </xf>
    <xf numFmtId="4" fontId="107" fillId="0" borderId="0" xfId="38" applyNumberFormat="1" applyFont="1" applyAlignment="1" applyProtection="1">
      <alignment horizontal="right" vertical="center"/>
      <protection locked="0"/>
    </xf>
    <xf numFmtId="3" fontId="107" fillId="0" borderId="0" xfId="34" applyNumberFormat="1" applyFont="1" applyAlignment="1">
      <alignment vertical="center"/>
    </xf>
    <xf numFmtId="3" fontId="0" fillId="0" borderId="0" xfId="0" applyNumberFormat="1">
      <alignment vertical="top"/>
    </xf>
    <xf numFmtId="164" fontId="0" fillId="0" borderId="0" xfId="0" applyNumberFormat="1">
      <alignment vertical="top"/>
    </xf>
    <xf numFmtId="0" fontId="116" fillId="4" borderId="0" xfId="2" applyFont="1" applyFill="1"/>
    <xf numFmtId="1" fontId="117" fillId="4" borderId="0" xfId="2" applyNumberFormat="1" applyFont="1" applyFill="1"/>
    <xf numFmtId="170" fontId="31" fillId="0" borderId="0" xfId="0" applyNumberFormat="1" applyFont="1">
      <alignment vertical="top"/>
    </xf>
    <xf numFmtId="3" fontId="78" fillId="0" borderId="0" xfId="0" applyNumberFormat="1" applyFont="1" applyAlignment="1">
      <alignment vertical="center"/>
    </xf>
    <xf numFmtId="9" fontId="36" fillId="0" borderId="0" xfId="55" applyFont="1" applyBorder="1" applyAlignment="1" applyProtection="1"/>
    <xf numFmtId="9" fontId="31" fillId="0" borderId="0" xfId="55" applyFont="1" applyBorder="1" applyAlignment="1" applyProtection="1">
      <alignment horizontal="left" vertical="top"/>
    </xf>
    <xf numFmtId="3" fontId="31" fillId="0" borderId="0" xfId="0" applyNumberFormat="1" applyFont="1" applyAlignment="1">
      <alignment horizontal="center" vertical="center"/>
    </xf>
    <xf numFmtId="9" fontId="36" fillId="0" borderId="0" xfId="55" applyFont="1" applyFill="1" applyBorder="1" applyAlignment="1" applyProtection="1"/>
    <xf numFmtId="170" fontId="116" fillId="4" borderId="0" xfId="2" applyNumberFormat="1" applyFont="1" applyFill="1" applyAlignment="1">
      <alignment horizontal="right"/>
    </xf>
    <xf numFmtId="14" fontId="27" fillId="0" borderId="0" xfId="0" applyNumberFormat="1" applyFont="1" applyAlignment="1"/>
    <xf numFmtId="174" fontId="27" fillId="0" borderId="0" xfId="0" applyNumberFormat="1" applyFont="1" applyAlignment="1"/>
    <xf numFmtId="0" fontId="123" fillId="12" borderId="0" xfId="33" applyNumberFormat="1" applyFont="1" applyFill="1" applyBorder="1" applyAlignment="1"/>
    <xf numFmtId="3" fontId="31" fillId="0" borderId="0" xfId="0" applyNumberFormat="1" applyFont="1" applyAlignment="1">
      <alignment horizontal="left" vertical="top"/>
    </xf>
    <xf numFmtId="170" fontId="31" fillId="0" borderId="0" xfId="0" applyNumberFormat="1" applyFont="1" applyAlignment="1">
      <alignment horizontal="left" vertical="top"/>
    </xf>
    <xf numFmtId="0" fontId="113" fillId="3" borderId="17" xfId="36" applyNumberFormat="1" applyFont="1" applyFill="1" applyBorder="1" applyProtection="1">
      <alignment horizontal="right" vertical="center" wrapText="1"/>
      <protection locked="0"/>
    </xf>
    <xf numFmtId="3" fontId="106" fillId="3" borderId="1" xfId="38" applyNumberFormat="1" applyFont="1" applyFill="1" applyBorder="1" applyAlignment="1" applyProtection="1">
      <alignment horizontal="right" vertical="center"/>
      <protection locked="0"/>
    </xf>
    <xf numFmtId="3" fontId="126" fillId="4" borderId="17" xfId="38" applyNumberFormat="1" applyFont="1" applyFill="1" applyBorder="1" applyAlignment="1" applyProtection="1">
      <alignment horizontal="right" vertical="center"/>
      <protection locked="0"/>
    </xf>
    <xf numFmtId="165" fontId="27" fillId="0" borderId="0" xfId="0" applyNumberFormat="1" applyFont="1" applyAlignment="1"/>
    <xf numFmtId="0" fontId="27" fillId="0" borderId="0" xfId="0" applyFont="1" applyAlignment="1">
      <alignment horizontal="left" vertical="center"/>
    </xf>
    <xf numFmtId="0" fontId="127" fillId="0" borderId="0" xfId="0" applyFont="1" applyAlignment="1">
      <alignment horizontal="left"/>
    </xf>
    <xf numFmtId="0" fontId="108" fillId="0" borderId="0" xfId="0" applyFont="1" applyAlignment="1">
      <alignment horizontal="center" vertical="center"/>
    </xf>
    <xf numFmtId="3" fontId="34" fillId="2" borderId="0" xfId="0" applyNumberFormat="1" applyFont="1" applyFill="1" applyAlignment="1">
      <alignment horizontal="right"/>
    </xf>
    <xf numFmtId="0" fontId="31" fillId="0" borderId="19" xfId="0" applyFont="1" applyBorder="1" applyAlignment="1">
      <alignment horizontal="center" vertical="center"/>
    </xf>
    <xf numFmtId="0" fontId="29" fillId="0" borderId="1" xfId="0" quotePrefix="1" applyFont="1" applyBorder="1" applyAlignment="1"/>
    <xf numFmtId="0" fontId="27" fillId="0" borderId="1" xfId="0" applyFont="1" applyBorder="1" applyAlignment="1"/>
    <xf numFmtId="0" fontId="27" fillId="0" borderId="0" xfId="0" applyFont="1" applyAlignment="1"/>
    <xf numFmtId="0" fontId="27" fillId="0" borderId="0" xfId="0" applyFont="1" applyAlignment="1">
      <alignment horizontal="left" vertical="center" wrapText="1"/>
    </xf>
    <xf numFmtId="0" fontId="28" fillId="2" borderId="0" xfId="0" applyFont="1" applyFill="1" applyAlignment="1">
      <alignment horizontal="right"/>
    </xf>
    <xf numFmtId="0" fontId="82" fillId="4" borderId="7" xfId="20" applyFont="1" applyFill="1" applyBorder="1" applyAlignment="1" applyProtection="1">
      <alignment horizontal="center" vertical="center"/>
      <protection hidden="1"/>
    </xf>
    <xf numFmtId="0" fontId="82" fillId="4" borderId="0" xfId="20" applyFont="1" applyFill="1" applyAlignment="1" applyProtection="1">
      <alignment horizontal="center" vertical="center"/>
      <protection hidden="1"/>
    </xf>
    <xf numFmtId="0" fontId="61" fillId="4" borderId="7" xfId="20" applyFont="1" applyFill="1" applyBorder="1" applyAlignment="1" applyProtection="1">
      <alignment horizontal="center" vertical="center"/>
      <protection hidden="1"/>
    </xf>
    <xf numFmtId="0" fontId="61" fillId="4" borderId="0" xfId="20" applyFont="1" applyFill="1" applyAlignment="1" applyProtection="1">
      <alignment horizontal="center" vertical="center"/>
      <protection hidden="1"/>
    </xf>
    <xf numFmtId="0" fontId="42" fillId="4" borderId="7" xfId="21" applyFont="1" applyFill="1" applyBorder="1" applyAlignment="1" applyProtection="1">
      <alignment horizontal="center" vertical="top"/>
      <protection hidden="1"/>
    </xf>
    <xf numFmtId="0" fontId="42" fillId="4" borderId="0" xfId="21" applyFont="1" applyFill="1" applyBorder="1" applyAlignment="1" applyProtection="1">
      <alignment horizontal="center" vertical="top"/>
      <protection hidden="1"/>
    </xf>
    <xf numFmtId="0" fontId="63" fillId="4" borderId="0" xfId="0" applyFont="1" applyFill="1" applyAlignment="1">
      <alignment horizontal="left" vertical="top"/>
    </xf>
    <xf numFmtId="0" fontId="41" fillId="4" borderId="0" xfId="0" applyFont="1" applyFill="1" applyAlignment="1">
      <alignment horizontal="left" vertical="top"/>
    </xf>
    <xf numFmtId="0" fontId="28" fillId="2" borderId="0" xfId="0" applyFont="1" applyFill="1" applyAlignment="1">
      <alignment horizontal="left" wrapText="1"/>
    </xf>
    <xf numFmtId="0" fontId="36" fillId="0" borderId="19" xfId="0" applyFont="1" applyBorder="1" applyAlignment="1"/>
    <xf numFmtId="0" fontId="108" fillId="0" borderId="0" xfId="0" applyFont="1" applyAlignment="1">
      <alignment horizontal="center" vertical="top"/>
    </xf>
    <xf numFmtId="0" fontId="27" fillId="0" borderId="19" xfId="0" applyFont="1" applyBorder="1" applyAlignment="1"/>
    <xf numFmtId="0" fontId="28" fillId="2" borderId="0" xfId="0" applyFont="1" applyFill="1" applyAlignment="1">
      <alignment horizontal="left"/>
    </xf>
    <xf numFmtId="0" fontId="28" fillId="2" borderId="0" xfId="0" applyFont="1" applyFill="1" applyAlignment="1">
      <alignment horizontal="center"/>
    </xf>
    <xf numFmtId="0" fontId="109" fillId="0" borderId="0" xfId="0" applyFont="1" applyAlignment="1">
      <alignment horizontal="center" vertical="top"/>
    </xf>
    <xf numFmtId="0" fontId="34" fillId="2" borderId="0" xfId="0" applyFont="1" applyFill="1" applyAlignment="1">
      <alignment horizontal="left" wrapText="1"/>
    </xf>
    <xf numFmtId="0" fontId="6" fillId="2" borderId="0" xfId="0" applyFont="1" applyFill="1" applyAlignment="1">
      <alignment horizontal="left" wrapText="1"/>
    </xf>
    <xf numFmtId="0" fontId="8" fillId="0" borderId="1" xfId="0" quotePrefix="1" applyFont="1" applyBorder="1" applyAlignment="1"/>
    <xf numFmtId="0" fontId="0" fillId="0" borderId="1" xfId="0" applyBorder="1" applyAlignment="1"/>
    <xf numFmtId="0" fontId="0" fillId="0" borderId="0" xfId="0" applyAlignment="1"/>
    <xf numFmtId="0" fontId="9" fillId="0" borderId="19" xfId="0" applyFont="1" applyBorder="1" applyAlignment="1">
      <alignment horizontal="center" vertical="center"/>
    </xf>
    <xf numFmtId="0" fontId="0" fillId="0" borderId="19" xfId="0" applyBorder="1" applyAlignment="1"/>
    <xf numFmtId="0" fontId="118" fillId="0" borderId="19" xfId="0" applyFont="1" applyBorder="1" applyAlignment="1"/>
    <xf numFmtId="167" fontId="28" fillId="2" borderId="0" xfId="0" applyNumberFormat="1" applyFont="1" applyFill="1" applyAlignment="1">
      <alignment horizontal="right"/>
    </xf>
    <xf numFmtId="3" fontId="28" fillId="2" borderId="0" xfId="0" applyNumberFormat="1" applyFont="1" applyFill="1" applyAlignment="1">
      <alignment horizontal="right"/>
    </xf>
    <xf numFmtId="0" fontId="28" fillId="2" borderId="0" xfId="0" applyFont="1" applyFill="1" applyAlignment="1"/>
    <xf numFmtId="0" fontId="110" fillId="0" borderId="0" xfId="0" applyFont="1" applyAlignment="1"/>
    <xf numFmtId="0" fontId="29" fillId="0" borderId="0" xfId="0" quotePrefix="1" applyFont="1" applyAlignment="1"/>
    <xf numFmtId="0" fontId="16" fillId="0" borderId="0" xfId="0" applyFont="1" applyAlignment="1"/>
    <xf numFmtId="3" fontId="28" fillId="2" borderId="0" xfId="0" applyNumberFormat="1" applyFont="1" applyFill="1" applyAlignment="1">
      <alignment horizontal="center"/>
    </xf>
    <xf numFmtId="0" fontId="107" fillId="0" borderId="0" xfId="0" applyFont="1" applyAlignment="1">
      <alignment horizontal="left" vertical="center" wrapText="1"/>
    </xf>
    <xf numFmtId="0" fontId="78" fillId="0" borderId="0" xfId="0" applyFont="1" applyAlignment="1">
      <alignment horizontal="center" vertical="center"/>
    </xf>
    <xf numFmtId="0" fontId="78" fillId="0" borderId="0" xfId="34" applyNumberFormat="1" applyFont="1" applyAlignment="1">
      <alignment horizontal="right"/>
    </xf>
    <xf numFmtId="0" fontId="123" fillId="12" borderId="0" xfId="34" applyNumberFormat="1" applyFont="1" applyFill="1" applyAlignment="1">
      <alignment horizontal="right"/>
    </xf>
    <xf numFmtId="0" fontId="113" fillId="3" borderId="20" xfId="36" applyNumberFormat="1" applyFont="1" applyFill="1" applyBorder="1" applyAlignment="1">
      <alignment horizontal="left" vertical="center" wrapText="1"/>
    </xf>
    <xf numFmtId="0" fontId="113" fillId="3" borderId="22" xfId="36" applyNumberFormat="1" applyFont="1" applyFill="1" applyBorder="1" applyAlignment="1">
      <alignment horizontal="left" vertical="center" wrapText="1"/>
    </xf>
    <xf numFmtId="0" fontId="113" fillId="3" borderId="21" xfId="36" applyNumberFormat="1" applyFont="1" applyFill="1" applyBorder="1">
      <alignment horizontal="right" vertical="center" wrapText="1"/>
    </xf>
    <xf numFmtId="0" fontId="113" fillId="3" borderId="17" xfId="36" applyNumberFormat="1" applyFont="1" applyFill="1" applyBorder="1">
      <alignment horizontal="right" vertical="center" wrapText="1"/>
    </xf>
    <xf numFmtId="0" fontId="113" fillId="3" borderId="21" xfId="36" applyNumberFormat="1" applyFont="1" applyFill="1" applyBorder="1" applyProtection="1">
      <alignment horizontal="right" vertical="center" wrapText="1"/>
      <protection locked="0"/>
    </xf>
    <xf numFmtId="0" fontId="113" fillId="3" borderId="17" xfId="36" applyNumberFormat="1" applyFont="1" applyFill="1" applyBorder="1" applyProtection="1">
      <alignment horizontal="right" vertical="center" wrapText="1"/>
      <protection locked="0"/>
    </xf>
    <xf numFmtId="0" fontId="113" fillId="4" borderId="19" xfId="36" applyNumberFormat="1" applyFont="1" applyFill="1" applyBorder="1" applyAlignment="1" applyProtection="1">
      <alignment horizontal="center" vertical="center" wrapText="1"/>
      <protection locked="0"/>
    </xf>
    <xf numFmtId="0" fontId="113" fillId="3" borderId="19" xfId="36" applyNumberFormat="1" applyFont="1" applyFill="1" applyBorder="1" applyAlignment="1" applyProtection="1">
      <alignment horizontal="center" vertical="center" wrapText="1"/>
      <protection locked="0"/>
    </xf>
    <xf numFmtId="0" fontId="76" fillId="0" borderId="0" xfId="20" applyFont="1" applyAlignment="1">
      <alignment horizontal="left" vertical="top" wrapText="1"/>
    </xf>
    <xf numFmtId="0" fontId="78" fillId="0" borderId="0" xfId="20" applyFont="1" applyAlignment="1">
      <alignment horizontal="left" vertical="top"/>
    </xf>
    <xf numFmtId="0" fontId="79" fillId="0" borderId="0" xfId="20" applyFont="1" applyAlignment="1">
      <alignment horizontal="left" vertical="top" wrapText="1"/>
    </xf>
    <xf numFmtId="0" fontId="80" fillId="0" borderId="0" xfId="20" applyFont="1" applyAlignment="1">
      <alignment horizontal="left" vertical="top" wrapText="1"/>
    </xf>
    <xf numFmtId="0" fontId="74" fillId="5" borderId="0" xfId="20" applyFont="1" applyFill="1" applyAlignment="1">
      <alignment horizontal="left" vertical="top"/>
    </xf>
    <xf numFmtId="0" fontId="68" fillId="0" borderId="0" xfId="20" applyFont="1" applyAlignment="1">
      <alignment horizontal="left" vertical="top" wrapText="1"/>
    </xf>
    <xf numFmtId="0" fontId="51" fillId="0" borderId="0" xfId="20" applyFont="1" applyAlignment="1">
      <alignment horizontal="left" vertical="top"/>
    </xf>
    <xf numFmtId="0" fontId="51" fillId="0" borderId="0" xfId="20" applyFont="1" applyAlignment="1">
      <alignment horizontal="left" vertical="top" wrapText="1"/>
    </xf>
    <xf numFmtId="0" fontId="82" fillId="0" borderId="0" xfId="20" applyFont="1" applyAlignment="1">
      <alignment horizontal="left" vertical="top" wrapText="1"/>
    </xf>
    <xf numFmtId="0" fontId="83" fillId="0" borderId="0" xfId="20" applyFont="1" applyAlignment="1">
      <alignment horizontal="left" vertical="top" wrapText="1"/>
    </xf>
    <xf numFmtId="0" fontId="73" fillId="0" borderId="0" xfId="20" applyFont="1" applyAlignment="1">
      <alignment horizontal="left" vertical="top" wrapText="1"/>
    </xf>
    <xf numFmtId="0" fontId="88" fillId="0" borderId="0" xfId="20" applyFont="1" applyAlignment="1">
      <alignment horizontal="left" vertical="top" wrapText="1"/>
    </xf>
    <xf numFmtId="0" fontId="70" fillId="0" borderId="0" xfId="20" applyFont="1" applyAlignment="1">
      <alignment horizontal="left" vertical="top" wrapText="1"/>
    </xf>
    <xf numFmtId="0" fontId="74" fillId="5" borderId="0" xfId="20" applyFont="1" applyFill="1" applyAlignment="1">
      <alignment horizontal="left" vertical="top" wrapText="1"/>
    </xf>
    <xf numFmtId="0" fontId="76" fillId="5" borderId="0" xfId="20" applyFont="1" applyFill="1" applyAlignment="1">
      <alignment horizontal="left" vertical="top" wrapText="1"/>
    </xf>
    <xf numFmtId="0" fontId="72" fillId="0" borderId="0" xfId="20" applyFont="1" applyAlignment="1">
      <alignment horizontal="left" vertical="top" wrapText="1"/>
    </xf>
    <xf numFmtId="0" fontId="89" fillId="0" borderId="0" xfId="20" applyFont="1" applyAlignment="1">
      <alignment horizontal="left" vertical="top" wrapText="1"/>
    </xf>
    <xf numFmtId="0" fontId="52" fillId="0" borderId="0" xfId="20" applyFont="1" applyAlignment="1">
      <alignment horizontal="justify" wrapText="1"/>
    </xf>
    <xf numFmtId="0" fontId="49" fillId="0" borderId="0" xfId="20" applyFont="1" applyAlignment="1">
      <alignment horizontal="justify" vertical="top" wrapText="1"/>
    </xf>
    <xf numFmtId="0" fontId="52" fillId="0" borderId="0" xfId="20" applyFont="1" applyAlignment="1">
      <alignment horizontal="justify" vertical="top" wrapText="1"/>
    </xf>
    <xf numFmtId="0" fontId="60" fillId="0" borderId="0" xfId="20" applyFont="1" applyAlignment="1">
      <alignment horizontal="right"/>
    </xf>
    <xf numFmtId="0" fontId="50" fillId="0" borderId="0" xfId="20" applyFont="1" applyAlignment="1">
      <alignment horizontal="justify" vertical="top" wrapText="1"/>
    </xf>
    <xf numFmtId="0" fontId="52" fillId="0" borderId="0" xfId="20" applyFont="1" applyAlignment="1">
      <alignment horizontal="left" vertical="top" wrapText="1"/>
    </xf>
    <xf numFmtId="0" fontId="46" fillId="0" borderId="0" xfId="20" applyFont="1" applyAlignment="1">
      <alignment horizontal="justify" vertical="top" wrapText="1"/>
    </xf>
    <xf numFmtId="0" fontId="47" fillId="0" borderId="0" xfId="20" applyFont="1">
      <alignment vertical="top"/>
    </xf>
    <xf numFmtId="0" fontId="55" fillId="0" borderId="0" xfId="20" applyFont="1" applyAlignment="1">
      <alignment horizontal="justify" vertical="top" wrapText="1"/>
    </xf>
    <xf numFmtId="0" fontId="57" fillId="0" borderId="0" xfId="20" applyFont="1" applyAlignment="1">
      <alignment horizontal="justify" vertical="top" wrapText="1"/>
    </xf>
    <xf numFmtId="0" fontId="68" fillId="0" borderId="0" xfId="20" applyFont="1" applyAlignment="1">
      <alignment vertical="top" wrapText="1"/>
    </xf>
    <xf numFmtId="0" fontId="49" fillId="0" borderId="0" xfId="20" applyFont="1" applyAlignment="1">
      <alignment vertical="top" wrapText="1"/>
    </xf>
    <xf numFmtId="0" fontId="39" fillId="0" borderId="0" xfId="20" applyFont="1" applyAlignment="1">
      <alignment horizontal="left" vertical="top"/>
    </xf>
    <xf numFmtId="0" fontId="44" fillId="0" borderId="0" xfId="20" applyFont="1" applyAlignment="1">
      <alignment horizontal="justify" vertical="top" wrapText="1"/>
    </xf>
    <xf numFmtId="0" fontId="37" fillId="0" borderId="0" xfId="20" applyFont="1" applyAlignment="1">
      <alignment horizontal="justify" vertical="top" wrapText="1"/>
    </xf>
    <xf numFmtId="0" fontId="41" fillId="0" borderId="0" xfId="0" applyFont="1" applyAlignment="1">
      <alignment horizontal="justify" vertical="top" wrapText="1"/>
    </xf>
    <xf numFmtId="0" fontId="75" fillId="0" borderId="0" xfId="20" applyFont="1" applyAlignment="1">
      <alignment horizontal="left" vertical="top" wrapText="1"/>
    </xf>
    <xf numFmtId="0" fontId="71" fillId="0" borderId="0" xfId="20" applyFont="1" applyAlignment="1">
      <alignment vertical="center" wrapText="1"/>
    </xf>
    <xf numFmtId="0" fontId="50" fillId="0" borderId="0" xfId="20" applyFont="1" applyAlignment="1">
      <alignment vertical="center" wrapText="1"/>
    </xf>
    <xf numFmtId="0" fontId="53" fillId="0" borderId="0" xfId="20" applyFont="1" applyAlignment="1">
      <alignment horizontal="justify" vertical="top" wrapText="1"/>
    </xf>
    <xf numFmtId="1" fontId="36" fillId="4" borderId="0" xfId="0" applyNumberFormat="1" applyFont="1" applyFill="1" applyAlignment="1">
      <alignment horizontal="center"/>
    </xf>
    <xf numFmtId="1" fontId="32" fillId="0" borderId="0" xfId="2" applyNumberFormat="1" applyFont="1" applyAlignment="1">
      <alignment horizontal="left" vertical="center" wrapText="1"/>
    </xf>
    <xf numFmtId="0" fontId="27" fillId="0" borderId="0" xfId="0" applyFont="1" applyAlignment="1">
      <alignment horizontal="left"/>
    </xf>
    <xf numFmtId="0" fontId="7" fillId="0" borderId="0" xfId="0" applyFont="1" applyAlignment="1">
      <alignment horizontal="left"/>
    </xf>
    <xf numFmtId="177" fontId="31" fillId="0" borderId="0" xfId="0" applyNumberFormat="1" applyFont="1" applyAlignment="1">
      <alignment horizontal="center" vertical="top"/>
    </xf>
    <xf numFmtId="170" fontId="31" fillId="0" borderId="0" xfId="0" applyNumberFormat="1" applyFont="1" applyAlignment="1">
      <alignment horizontal="center" vertical="top"/>
    </xf>
    <xf numFmtId="177" fontId="36" fillId="0" borderId="0" xfId="0" applyNumberFormat="1" applyFont="1" applyAlignment="1"/>
  </cellXfs>
  <cellStyles count="56">
    <cellStyle name="Bad 2" xfId="42" xr:uid="{00000000-0005-0000-0000-000000000000}"/>
    <cellStyle name="Calculation 2" xfId="46" xr:uid="{00000000-0005-0000-0000-000001000000}"/>
    <cellStyle name="Check Cell 2" xfId="48" xr:uid="{00000000-0005-0000-0000-000002000000}"/>
    <cellStyle name="Comma" xfId="1" builtinId="3"/>
    <cellStyle name="Comma 2" xfId="3" xr:uid="{00000000-0005-0000-0000-000004000000}"/>
    <cellStyle name="Comma 3" xfId="23" xr:uid="{00000000-0005-0000-0000-000005000000}"/>
    <cellStyle name="Comma 3 3" xfId="25" xr:uid="{00000000-0005-0000-0000-000006000000}"/>
    <cellStyle name="Comma 4" xfId="28" xr:uid="{00000000-0005-0000-0000-000007000000}"/>
    <cellStyle name="Comma 5" xfId="29" xr:uid="{00000000-0005-0000-0000-000008000000}"/>
    <cellStyle name="Comma 9" xfId="26" xr:uid="{00000000-0005-0000-0000-000009000000}"/>
    <cellStyle name="Explanatory Text 2" xfId="50" xr:uid="{00000000-0005-0000-0000-00000A000000}"/>
    <cellStyle name="Good 2" xfId="41" xr:uid="{00000000-0005-0000-0000-00000B000000}"/>
    <cellStyle name="Heading 1 2" xfId="33" xr:uid="{00000000-0005-0000-0000-00000C000000}"/>
    <cellStyle name="Heading 2 2" xfId="35" xr:uid="{00000000-0005-0000-0000-00000D000000}"/>
    <cellStyle name="Hyperlink" xfId="21" builtinId="8"/>
    <cellStyle name="Input 2" xfId="44" xr:uid="{00000000-0005-0000-0000-00000F000000}"/>
    <cellStyle name="Linked Cell 2" xfId="47" xr:uid="{00000000-0005-0000-0000-000010000000}"/>
    <cellStyle name="Međunaslov u tablici" xfId="51" xr:uid="{00000000-0005-0000-0000-000011000000}"/>
    <cellStyle name="Napomene" xfId="52" xr:uid="{00000000-0005-0000-0000-000012000000}"/>
    <cellStyle name="Neutral 2" xfId="43" xr:uid="{00000000-0005-0000-0000-000013000000}"/>
    <cellStyle name="Normal" xfId="0" builtinId="0"/>
    <cellStyle name="Normal 10" xfId="34" xr:uid="{00000000-0005-0000-0000-000015000000}"/>
    <cellStyle name="Normal 11" xfId="27" xr:uid="{00000000-0005-0000-0000-000016000000}"/>
    <cellStyle name="Normal 11 2" xfId="32" xr:uid="{00000000-0005-0000-0000-000017000000}"/>
    <cellStyle name="Normal 14" xfId="4" xr:uid="{00000000-0005-0000-0000-000018000000}"/>
    <cellStyle name="Normal 15" xfId="5" xr:uid="{00000000-0005-0000-0000-000019000000}"/>
    <cellStyle name="Normal 16" xfId="6" xr:uid="{00000000-0005-0000-0000-00001A000000}"/>
    <cellStyle name="Normal 17" xfId="7" xr:uid="{00000000-0005-0000-0000-00001B000000}"/>
    <cellStyle name="Normal 2" xfId="8" xr:uid="{00000000-0005-0000-0000-00001C000000}"/>
    <cellStyle name="Normal 2 2" xfId="9" xr:uid="{00000000-0005-0000-0000-00001D000000}"/>
    <cellStyle name="Normal 2 3" xfId="24" xr:uid="{00000000-0005-0000-0000-00001E000000}"/>
    <cellStyle name="Normal 25" xfId="10" xr:uid="{00000000-0005-0000-0000-00001F000000}"/>
    <cellStyle name="Normal 26" xfId="11" xr:uid="{00000000-0005-0000-0000-000020000000}"/>
    <cellStyle name="Normal 27" xfId="12" xr:uid="{00000000-0005-0000-0000-000021000000}"/>
    <cellStyle name="Normal 28" xfId="13" xr:uid="{00000000-0005-0000-0000-000022000000}"/>
    <cellStyle name="Normal 3" xfId="14" xr:uid="{00000000-0005-0000-0000-000023000000}"/>
    <cellStyle name="Normal 4" xfId="15" xr:uid="{00000000-0005-0000-0000-000024000000}"/>
    <cellStyle name="Normal 5" xfId="16" xr:uid="{00000000-0005-0000-0000-000025000000}"/>
    <cellStyle name="Normal 6" xfId="2" xr:uid="{00000000-0005-0000-0000-000026000000}"/>
    <cellStyle name="Normal 7" xfId="20" xr:uid="{00000000-0005-0000-0000-000027000000}"/>
    <cellStyle name="Normal 8" xfId="22" xr:uid="{00000000-0005-0000-0000-000028000000}"/>
    <cellStyle name="Normal 9" xfId="30" xr:uid="{00000000-0005-0000-0000-000029000000}"/>
    <cellStyle name="Normal_1.1" xfId="38" xr:uid="{00000000-0005-0000-0000-00002A000000}"/>
    <cellStyle name="Normal_Revised ESA95 Questionaire - Tables 6 &amp; 7" xfId="37" xr:uid="{00000000-0005-0000-0000-00002B000000}"/>
    <cellStyle name="Normální 2" xfId="19" xr:uid="{00000000-0005-0000-0000-00002C000000}"/>
    <cellStyle name="Output 2" xfId="45" xr:uid="{00000000-0005-0000-0000-00002D000000}"/>
    <cellStyle name="Percent" xfId="55" builtinId="5"/>
    <cellStyle name="Percent 2" xfId="17" xr:uid="{00000000-0005-0000-0000-00002F000000}"/>
    <cellStyle name="Percent 3" xfId="31" xr:uid="{00000000-0005-0000-0000-000030000000}"/>
    <cellStyle name="Style 1" xfId="18" xr:uid="{00000000-0005-0000-0000-000031000000}"/>
    <cellStyle name="Tanka linija ispod" xfId="39" xr:uid="{00000000-0005-0000-0000-000032000000}"/>
    <cellStyle name="Ukupno" xfId="53" xr:uid="{00000000-0005-0000-0000-000033000000}"/>
    <cellStyle name="Ukupno - zadnji redak" xfId="40" xr:uid="{00000000-0005-0000-0000-000034000000}"/>
    <cellStyle name="Warning Text 2" xfId="49" xr:uid="{00000000-0005-0000-0000-000035000000}"/>
    <cellStyle name="Zadnji redak" xfId="54" xr:uid="{00000000-0005-0000-0000-000036000000}"/>
    <cellStyle name="Zaglavlje" xfId="36" xr:uid="{00000000-0005-0000-0000-00003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as.bankofalbania.org\FileServer\FA%20Office\PUBLIKIM\Financial%20accounts%20_%20tables%20K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oruhi\Downloads\Llogarite_financiare_aneks_statistikor_Tetor_2024_28537%2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intents"/>
      <sheetName val="T1"/>
      <sheetName val="T2"/>
      <sheetName val="T3"/>
      <sheetName val="T3.1"/>
      <sheetName val="T3.2"/>
      <sheetName val="T3.3"/>
      <sheetName val="T3.4"/>
      <sheetName val="T3.5"/>
      <sheetName val="T4"/>
      <sheetName val="T5"/>
      <sheetName val="T6"/>
      <sheetName val="T7"/>
      <sheetName val="T8"/>
      <sheetName val="Glossar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ërmbajtja - Contents"/>
      <sheetName val="T1"/>
      <sheetName val="T2"/>
      <sheetName val="T3"/>
      <sheetName val="T3.1"/>
      <sheetName val="T3.2"/>
      <sheetName val="T3.3"/>
      <sheetName val="T3.4"/>
      <sheetName val="T3.5"/>
      <sheetName val="T4"/>
      <sheetName val="T5"/>
      <sheetName val="T6"/>
      <sheetName val="T7"/>
      <sheetName val="Fjalor "/>
      <sheetName val="Glossary"/>
    </sheetNames>
    <sheetDataSet>
      <sheetData sheetId="0"/>
      <sheetData sheetId="1">
        <row r="36">
          <cell r="K36">
            <v>45580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file:///\\nas.bankofalbania.org\..\..\Desktop\PUBLIKIM\2018\FA\KESHILL%202016\Desktop\FA\KESHILL%202016\TABELA%20ME%20INSTRUMENTAT\Llogaria%20financiare%20sipas%20%20INSTRUMENTAVE.xlsx"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6">
    <tabColor theme="0"/>
    <pageSetUpPr autoPageBreaks="0"/>
  </sheetPr>
  <dimension ref="A1:L25"/>
  <sheetViews>
    <sheetView showGridLines="0" zoomScaleSheetLayoutView="100" workbookViewId="0">
      <selection activeCell="M2" sqref="M2"/>
    </sheetView>
  </sheetViews>
  <sheetFormatPr defaultRowHeight="12"/>
  <cols>
    <col min="1" max="1" width="10.7109375" style="21" customWidth="1"/>
    <col min="2" max="2" width="8.140625" style="21" customWidth="1"/>
    <col min="3" max="3" width="7.7109375" style="84" customWidth="1"/>
    <col min="4" max="10" width="11.7109375" style="21" customWidth="1"/>
    <col min="11" max="11" width="12.85546875" style="21" customWidth="1"/>
    <col min="12" max="16" width="9.140625" style="21"/>
    <col min="17" max="17" width="10.140625" style="21" customWidth="1"/>
    <col min="18" max="256" width="9.140625" style="21"/>
    <col min="257" max="257" width="4.140625" style="21" customWidth="1"/>
    <col min="258" max="258" width="5.85546875" style="21" customWidth="1"/>
    <col min="259" max="259" width="5.28515625" style="21" customWidth="1"/>
    <col min="260" max="261" width="10.7109375" style="21" customWidth="1"/>
    <col min="262" max="262" width="9.85546875" style="21" customWidth="1"/>
    <col min="263" max="263" width="9.140625" style="21"/>
    <col min="264" max="264" width="15.5703125" style="21" customWidth="1"/>
    <col min="265" max="265" width="17.140625" style="21" customWidth="1"/>
    <col min="266" max="266" width="5.7109375" style="21" customWidth="1"/>
    <col min="267" max="267" width="9.42578125" style="21" customWidth="1"/>
    <col min="268" max="512" width="9.140625" style="21"/>
    <col min="513" max="513" width="4.140625" style="21" customWidth="1"/>
    <col min="514" max="514" width="5.85546875" style="21" customWidth="1"/>
    <col min="515" max="515" width="5.28515625" style="21" customWidth="1"/>
    <col min="516" max="517" width="10.7109375" style="21" customWidth="1"/>
    <col min="518" max="518" width="9.85546875" style="21" customWidth="1"/>
    <col min="519" max="519" width="9.140625" style="21"/>
    <col min="520" max="520" width="15.5703125" style="21" customWidth="1"/>
    <col min="521" max="521" width="17.140625" style="21" customWidth="1"/>
    <col min="522" max="522" width="5.7109375" style="21" customWidth="1"/>
    <col min="523" max="523" width="9.42578125" style="21" customWidth="1"/>
    <col min="524" max="768" width="9.140625" style="21"/>
    <col min="769" max="769" width="4.140625" style="21" customWidth="1"/>
    <col min="770" max="770" width="5.85546875" style="21" customWidth="1"/>
    <col min="771" max="771" width="5.28515625" style="21" customWidth="1"/>
    <col min="772" max="773" width="10.7109375" style="21" customWidth="1"/>
    <col min="774" max="774" width="9.85546875" style="21" customWidth="1"/>
    <col min="775" max="775" width="9.140625" style="21"/>
    <col min="776" max="776" width="15.5703125" style="21" customWidth="1"/>
    <col min="777" max="777" width="17.140625" style="21" customWidth="1"/>
    <col min="778" max="778" width="5.7109375" style="21" customWidth="1"/>
    <col min="779" max="779" width="9.42578125" style="21" customWidth="1"/>
    <col min="780" max="1024" width="9.140625" style="21"/>
    <col min="1025" max="1025" width="4.140625" style="21" customWidth="1"/>
    <col min="1026" max="1026" width="5.85546875" style="21" customWidth="1"/>
    <col min="1027" max="1027" width="5.28515625" style="21" customWidth="1"/>
    <col min="1028" max="1029" width="10.7109375" style="21" customWidth="1"/>
    <col min="1030" max="1030" width="9.85546875" style="21" customWidth="1"/>
    <col min="1031" max="1031" width="9.140625" style="21"/>
    <col min="1032" max="1032" width="15.5703125" style="21" customWidth="1"/>
    <col min="1033" max="1033" width="17.140625" style="21" customWidth="1"/>
    <col min="1034" max="1034" width="5.7109375" style="21" customWidth="1"/>
    <col min="1035" max="1035" width="9.42578125" style="21" customWidth="1"/>
    <col min="1036" max="1280" width="9.140625" style="21"/>
    <col min="1281" max="1281" width="4.140625" style="21" customWidth="1"/>
    <col min="1282" max="1282" width="5.85546875" style="21" customWidth="1"/>
    <col min="1283" max="1283" width="5.28515625" style="21" customWidth="1"/>
    <col min="1284" max="1285" width="10.7109375" style="21" customWidth="1"/>
    <col min="1286" max="1286" width="9.85546875" style="21" customWidth="1"/>
    <col min="1287" max="1287" width="9.140625" style="21"/>
    <col min="1288" max="1288" width="15.5703125" style="21" customWidth="1"/>
    <col min="1289" max="1289" width="17.140625" style="21" customWidth="1"/>
    <col min="1290" max="1290" width="5.7109375" style="21" customWidth="1"/>
    <col min="1291" max="1291" width="9.42578125" style="21" customWidth="1"/>
    <col min="1292" max="1536" width="9.140625" style="21"/>
    <col min="1537" max="1537" width="4.140625" style="21" customWidth="1"/>
    <col min="1538" max="1538" width="5.85546875" style="21" customWidth="1"/>
    <col min="1539" max="1539" width="5.28515625" style="21" customWidth="1"/>
    <col min="1540" max="1541" width="10.7109375" style="21" customWidth="1"/>
    <col min="1542" max="1542" width="9.85546875" style="21" customWidth="1"/>
    <col min="1543" max="1543" width="9.140625" style="21"/>
    <col min="1544" max="1544" width="15.5703125" style="21" customWidth="1"/>
    <col min="1545" max="1545" width="17.140625" style="21" customWidth="1"/>
    <col min="1546" max="1546" width="5.7109375" style="21" customWidth="1"/>
    <col min="1547" max="1547" width="9.42578125" style="21" customWidth="1"/>
    <col min="1548" max="1792" width="9.140625" style="21"/>
    <col min="1793" max="1793" width="4.140625" style="21" customWidth="1"/>
    <col min="1794" max="1794" width="5.85546875" style="21" customWidth="1"/>
    <col min="1795" max="1795" width="5.28515625" style="21" customWidth="1"/>
    <col min="1796" max="1797" width="10.7109375" style="21" customWidth="1"/>
    <col min="1798" max="1798" width="9.85546875" style="21" customWidth="1"/>
    <col min="1799" max="1799" width="9.140625" style="21"/>
    <col min="1800" max="1800" width="15.5703125" style="21" customWidth="1"/>
    <col min="1801" max="1801" width="17.140625" style="21" customWidth="1"/>
    <col min="1802" max="1802" width="5.7109375" style="21" customWidth="1"/>
    <col min="1803" max="1803" width="9.42578125" style="21" customWidth="1"/>
    <col min="1804" max="2048" width="9.140625" style="21"/>
    <col min="2049" max="2049" width="4.140625" style="21" customWidth="1"/>
    <col min="2050" max="2050" width="5.85546875" style="21" customWidth="1"/>
    <col min="2051" max="2051" width="5.28515625" style="21" customWidth="1"/>
    <col min="2052" max="2053" width="10.7109375" style="21" customWidth="1"/>
    <col min="2054" max="2054" width="9.85546875" style="21" customWidth="1"/>
    <col min="2055" max="2055" width="9.140625" style="21"/>
    <col min="2056" max="2056" width="15.5703125" style="21" customWidth="1"/>
    <col min="2057" max="2057" width="17.140625" style="21" customWidth="1"/>
    <col min="2058" max="2058" width="5.7109375" style="21" customWidth="1"/>
    <col min="2059" max="2059" width="9.42578125" style="21" customWidth="1"/>
    <col min="2060" max="2304" width="9.140625" style="21"/>
    <col min="2305" max="2305" width="4.140625" style="21" customWidth="1"/>
    <col min="2306" max="2306" width="5.85546875" style="21" customWidth="1"/>
    <col min="2307" max="2307" width="5.28515625" style="21" customWidth="1"/>
    <col min="2308" max="2309" width="10.7109375" style="21" customWidth="1"/>
    <col min="2310" max="2310" width="9.85546875" style="21" customWidth="1"/>
    <col min="2311" max="2311" width="9.140625" style="21"/>
    <col min="2312" max="2312" width="15.5703125" style="21" customWidth="1"/>
    <col min="2313" max="2313" width="17.140625" style="21" customWidth="1"/>
    <col min="2314" max="2314" width="5.7109375" style="21" customWidth="1"/>
    <col min="2315" max="2315" width="9.42578125" style="21" customWidth="1"/>
    <col min="2316" max="2560" width="9.140625" style="21"/>
    <col min="2561" max="2561" width="4.140625" style="21" customWidth="1"/>
    <col min="2562" max="2562" width="5.85546875" style="21" customWidth="1"/>
    <col min="2563" max="2563" width="5.28515625" style="21" customWidth="1"/>
    <col min="2564" max="2565" width="10.7109375" style="21" customWidth="1"/>
    <col min="2566" max="2566" width="9.85546875" style="21" customWidth="1"/>
    <col min="2567" max="2567" width="9.140625" style="21"/>
    <col min="2568" max="2568" width="15.5703125" style="21" customWidth="1"/>
    <col min="2569" max="2569" width="17.140625" style="21" customWidth="1"/>
    <col min="2570" max="2570" width="5.7109375" style="21" customWidth="1"/>
    <col min="2571" max="2571" width="9.42578125" style="21" customWidth="1"/>
    <col min="2572" max="2816" width="9.140625" style="21"/>
    <col min="2817" max="2817" width="4.140625" style="21" customWidth="1"/>
    <col min="2818" max="2818" width="5.85546875" style="21" customWidth="1"/>
    <col min="2819" max="2819" width="5.28515625" style="21" customWidth="1"/>
    <col min="2820" max="2821" width="10.7109375" style="21" customWidth="1"/>
    <col min="2822" max="2822" width="9.85546875" style="21" customWidth="1"/>
    <col min="2823" max="2823" width="9.140625" style="21"/>
    <col min="2824" max="2824" width="15.5703125" style="21" customWidth="1"/>
    <col min="2825" max="2825" width="17.140625" style="21" customWidth="1"/>
    <col min="2826" max="2826" width="5.7109375" style="21" customWidth="1"/>
    <col min="2827" max="2827" width="9.42578125" style="21" customWidth="1"/>
    <col min="2828" max="3072" width="9.140625" style="21"/>
    <col min="3073" max="3073" width="4.140625" style="21" customWidth="1"/>
    <col min="3074" max="3074" width="5.85546875" style="21" customWidth="1"/>
    <col min="3075" max="3075" width="5.28515625" style="21" customWidth="1"/>
    <col min="3076" max="3077" width="10.7109375" style="21" customWidth="1"/>
    <col min="3078" max="3078" width="9.85546875" style="21" customWidth="1"/>
    <col min="3079" max="3079" width="9.140625" style="21"/>
    <col min="3080" max="3080" width="15.5703125" style="21" customWidth="1"/>
    <col min="3081" max="3081" width="17.140625" style="21" customWidth="1"/>
    <col min="3082" max="3082" width="5.7109375" style="21" customWidth="1"/>
    <col min="3083" max="3083" width="9.42578125" style="21" customWidth="1"/>
    <col min="3084" max="3328" width="9.140625" style="21"/>
    <col min="3329" max="3329" width="4.140625" style="21" customWidth="1"/>
    <col min="3330" max="3330" width="5.85546875" style="21" customWidth="1"/>
    <col min="3331" max="3331" width="5.28515625" style="21" customWidth="1"/>
    <col min="3332" max="3333" width="10.7109375" style="21" customWidth="1"/>
    <col min="3334" max="3334" width="9.85546875" style="21" customWidth="1"/>
    <col min="3335" max="3335" width="9.140625" style="21"/>
    <col min="3336" max="3336" width="15.5703125" style="21" customWidth="1"/>
    <col min="3337" max="3337" width="17.140625" style="21" customWidth="1"/>
    <col min="3338" max="3338" width="5.7109375" style="21" customWidth="1"/>
    <col min="3339" max="3339" width="9.42578125" style="21" customWidth="1"/>
    <col min="3340" max="3584" width="9.140625" style="21"/>
    <col min="3585" max="3585" width="4.140625" style="21" customWidth="1"/>
    <col min="3586" max="3586" width="5.85546875" style="21" customWidth="1"/>
    <col min="3587" max="3587" width="5.28515625" style="21" customWidth="1"/>
    <col min="3588" max="3589" width="10.7109375" style="21" customWidth="1"/>
    <col min="3590" max="3590" width="9.85546875" style="21" customWidth="1"/>
    <col min="3591" max="3591" width="9.140625" style="21"/>
    <col min="3592" max="3592" width="15.5703125" style="21" customWidth="1"/>
    <col min="3593" max="3593" width="17.140625" style="21" customWidth="1"/>
    <col min="3594" max="3594" width="5.7109375" style="21" customWidth="1"/>
    <col min="3595" max="3595" width="9.42578125" style="21" customWidth="1"/>
    <col min="3596" max="3840" width="9.140625" style="21"/>
    <col min="3841" max="3841" width="4.140625" style="21" customWidth="1"/>
    <col min="3842" max="3842" width="5.85546875" style="21" customWidth="1"/>
    <col min="3843" max="3843" width="5.28515625" style="21" customWidth="1"/>
    <col min="3844" max="3845" width="10.7109375" style="21" customWidth="1"/>
    <col min="3846" max="3846" width="9.85546875" style="21" customWidth="1"/>
    <col min="3847" max="3847" width="9.140625" style="21"/>
    <col min="3848" max="3848" width="15.5703125" style="21" customWidth="1"/>
    <col min="3849" max="3849" width="17.140625" style="21" customWidth="1"/>
    <col min="3850" max="3850" width="5.7109375" style="21" customWidth="1"/>
    <col min="3851" max="3851" width="9.42578125" style="21" customWidth="1"/>
    <col min="3852" max="4096" width="9.140625" style="21"/>
    <col min="4097" max="4097" width="4.140625" style="21" customWidth="1"/>
    <col min="4098" max="4098" width="5.85546875" style="21" customWidth="1"/>
    <col min="4099" max="4099" width="5.28515625" style="21" customWidth="1"/>
    <col min="4100" max="4101" width="10.7109375" style="21" customWidth="1"/>
    <col min="4102" max="4102" width="9.85546875" style="21" customWidth="1"/>
    <col min="4103" max="4103" width="9.140625" style="21"/>
    <col min="4104" max="4104" width="15.5703125" style="21" customWidth="1"/>
    <col min="4105" max="4105" width="17.140625" style="21" customWidth="1"/>
    <col min="4106" max="4106" width="5.7109375" style="21" customWidth="1"/>
    <col min="4107" max="4107" width="9.42578125" style="21" customWidth="1"/>
    <col min="4108" max="4352" width="9.140625" style="21"/>
    <col min="4353" max="4353" width="4.140625" style="21" customWidth="1"/>
    <col min="4354" max="4354" width="5.85546875" style="21" customWidth="1"/>
    <col min="4355" max="4355" width="5.28515625" style="21" customWidth="1"/>
    <col min="4356" max="4357" width="10.7109375" style="21" customWidth="1"/>
    <col min="4358" max="4358" width="9.85546875" style="21" customWidth="1"/>
    <col min="4359" max="4359" width="9.140625" style="21"/>
    <col min="4360" max="4360" width="15.5703125" style="21" customWidth="1"/>
    <col min="4361" max="4361" width="17.140625" style="21" customWidth="1"/>
    <col min="4362" max="4362" width="5.7109375" style="21" customWidth="1"/>
    <col min="4363" max="4363" width="9.42578125" style="21" customWidth="1"/>
    <col min="4364" max="4608" width="9.140625" style="21"/>
    <col min="4609" max="4609" width="4.140625" style="21" customWidth="1"/>
    <col min="4610" max="4610" width="5.85546875" style="21" customWidth="1"/>
    <col min="4611" max="4611" width="5.28515625" style="21" customWidth="1"/>
    <col min="4612" max="4613" width="10.7109375" style="21" customWidth="1"/>
    <col min="4614" max="4614" width="9.85546875" style="21" customWidth="1"/>
    <col min="4615" max="4615" width="9.140625" style="21"/>
    <col min="4616" max="4616" width="15.5703125" style="21" customWidth="1"/>
    <col min="4617" max="4617" width="17.140625" style="21" customWidth="1"/>
    <col min="4618" max="4618" width="5.7109375" style="21" customWidth="1"/>
    <col min="4619" max="4619" width="9.42578125" style="21" customWidth="1"/>
    <col min="4620" max="4864" width="9.140625" style="21"/>
    <col min="4865" max="4865" width="4.140625" style="21" customWidth="1"/>
    <col min="4866" max="4866" width="5.85546875" style="21" customWidth="1"/>
    <col min="4867" max="4867" width="5.28515625" style="21" customWidth="1"/>
    <col min="4868" max="4869" width="10.7109375" style="21" customWidth="1"/>
    <col min="4870" max="4870" width="9.85546875" style="21" customWidth="1"/>
    <col min="4871" max="4871" width="9.140625" style="21"/>
    <col min="4872" max="4872" width="15.5703125" style="21" customWidth="1"/>
    <col min="4873" max="4873" width="17.140625" style="21" customWidth="1"/>
    <col min="4874" max="4874" width="5.7109375" style="21" customWidth="1"/>
    <col min="4875" max="4875" width="9.42578125" style="21" customWidth="1"/>
    <col min="4876" max="5120" width="9.140625" style="21"/>
    <col min="5121" max="5121" width="4.140625" style="21" customWidth="1"/>
    <col min="5122" max="5122" width="5.85546875" style="21" customWidth="1"/>
    <col min="5123" max="5123" width="5.28515625" style="21" customWidth="1"/>
    <col min="5124" max="5125" width="10.7109375" style="21" customWidth="1"/>
    <col min="5126" max="5126" width="9.85546875" style="21" customWidth="1"/>
    <col min="5127" max="5127" width="9.140625" style="21"/>
    <col min="5128" max="5128" width="15.5703125" style="21" customWidth="1"/>
    <col min="5129" max="5129" width="17.140625" style="21" customWidth="1"/>
    <col min="5130" max="5130" width="5.7109375" style="21" customWidth="1"/>
    <col min="5131" max="5131" width="9.42578125" style="21" customWidth="1"/>
    <col min="5132" max="5376" width="9.140625" style="21"/>
    <col min="5377" max="5377" width="4.140625" style="21" customWidth="1"/>
    <col min="5378" max="5378" width="5.85546875" style="21" customWidth="1"/>
    <col min="5379" max="5379" width="5.28515625" style="21" customWidth="1"/>
    <col min="5380" max="5381" width="10.7109375" style="21" customWidth="1"/>
    <col min="5382" max="5382" width="9.85546875" style="21" customWidth="1"/>
    <col min="5383" max="5383" width="9.140625" style="21"/>
    <col min="5384" max="5384" width="15.5703125" style="21" customWidth="1"/>
    <col min="5385" max="5385" width="17.140625" style="21" customWidth="1"/>
    <col min="5386" max="5386" width="5.7109375" style="21" customWidth="1"/>
    <col min="5387" max="5387" width="9.42578125" style="21" customWidth="1"/>
    <col min="5388" max="5632" width="9.140625" style="21"/>
    <col min="5633" max="5633" width="4.140625" style="21" customWidth="1"/>
    <col min="5634" max="5634" width="5.85546875" style="21" customWidth="1"/>
    <col min="5635" max="5635" width="5.28515625" style="21" customWidth="1"/>
    <col min="5636" max="5637" width="10.7109375" style="21" customWidth="1"/>
    <col min="5638" max="5638" width="9.85546875" style="21" customWidth="1"/>
    <col min="5639" max="5639" width="9.140625" style="21"/>
    <col min="5640" max="5640" width="15.5703125" style="21" customWidth="1"/>
    <col min="5641" max="5641" width="17.140625" style="21" customWidth="1"/>
    <col min="5642" max="5642" width="5.7109375" style="21" customWidth="1"/>
    <col min="5643" max="5643" width="9.42578125" style="21" customWidth="1"/>
    <col min="5644" max="5888" width="9.140625" style="21"/>
    <col min="5889" max="5889" width="4.140625" style="21" customWidth="1"/>
    <col min="5890" max="5890" width="5.85546875" style="21" customWidth="1"/>
    <col min="5891" max="5891" width="5.28515625" style="21" customWidth="1"/>
    <col min="5892" max="5893" width="10.7109375" style="21" customWidth="1"/>
    <col min="5894" max="5894" width="9.85546875" style="21" customWidth="1"/>
    <col min="5895" max="5895" width="9.140625" style="21"/>
    <col min="5896" max="5896" width="15.5703125" style="21" customWidth="1"/>
    <col min="5897" max="5897" width="17.140625" style="21" customWidth="1"/>
    <col min="5898" max="5898" width="5.7109375" style="21" customWidth="1"/>
    <col min="5899" max="5899" width="9.42578125" style="21" customWidth="1"/>
    <col min="5900" max="6144" width="9.140625" style="21"/>
    <col min="6145" max="6145" width="4.140625" style="21" customWidth="1"/>
    <col min="6146" max="6146" width="5.85546875" style="21" customWidth="1"/>
    <col min="6147" max="6147" width="5.28515625" style="21" customWidth="1"/>
    <col min="6148" max="6149" width="10.7109375" style="21" customWidth="1"/>
    <col min="6150" max="6150" width="9.85546875" style="21" customWidth="1"/>
    <col min="6151" max="6151" width="9.140625" style="21"/>
    <col min="6152" max="6152" width="15.5703125" style="21" customWidth="1"/>
    <col min="6153" max="6153" width="17.140625" style="21" customWidth="1"/>
    <col min="6154" max="6154" width="5.7109375" style="21" customWidth="1"/>
    <col min="6155" max="6155" width="9.42578125" style="21" customWidth="1"/>
    <col min="6156" max="6400" width="9.140625" style="21"/>
    <col min="6401" max="6401" width="4.140625" style="21" customWidth="1"/>
    <col min="6402" max="6402" width="5.85546875" style="21" customWidth="1"/>
    <col min="6403" max="6403" width="5.28515625" style="21" customWidth="1"/>
    <col min="6404" max="6405" width="10.7109375" style="21" customWidth="1"/>
    <col min="6406" max="6406" width="9.85546875" style="21" customWidth="1"/>
    <col min="6407" max="6407" width="9.140625" style="21"/>
    <col min="6408" max="6408" width="15.5703125" style="21" customWidth="1"/>
    <col min="6409" max="6409" width="17.140625" style="21" customWidth="1"/>
    <col min="6410" max="6410" width="5.7109375" style="21" customWidth="1"/>
    <col min="6411" max="6411" width="9.42578125" style="21" customWidth="1"/>
    <col min="6412" max="6656" width="9.140625" style="21"/>
    <col min="6657" max="6657" width="4.140625" style="21" customWidth="1"/>
    <col min="6658" max="6658" width="5.85546875" style="21" customWidth="1"/>
    <col min="6659" max="6659" width="5.28515625" style="21" customWidth="1"/>
    <col min="6660" max="6661" width="10.7109375" style="21" customWidth="1"/>
    <col min="6662" max="6662" width="9.85546875" style="21" customWidth="1"/>
    <col min="6663" max="6663" width="9.140625" style="21"/>
    <col min="6664" max="6664" width="15.5703125" style="21" customWidth="1"/>
    <col min="6665" max="6665" width="17.140625" style="21" customWidth="1"/>
    <col min="6666" max="6666" width="5.7109375" style="21" customWidth="1"/>
    <col min="6667" max="6667" width="9.42578125" style="21" customWidth="1"/>
    <col min="6668" max="6912" width="9.140625" style="21"/>
    <col min="6913" max="6913" width="4.140625" style="21" customWidth="1"/>
    <col min="6914" max="6914" width="5.85546875" style="21" customWidth="1"/>
    <col min="6915" max="6915" width="5.28515625" style="21" customWidth="1"/>
    <col min="6916" max="6917" width="10.7109375" style="21" customWidth="1"/>
    <col min="6918" max="6918" width="9.85546875" style="21" customWidth="1"/>
    <col min="6919" max="6919" width="9.140625" style="21"/>
    <col min="6920" max="6920" width="15.5703125" style="21" customWidth="1"/>
    <col min="6921" max="6921" width="17.140625" style="21" customWidth="1"/>
    <col min="6922" max="6922" width="5.7109375" style="21" customWidth="1"/>
    <col min="6923" max="6923" width="9.42578125" style="21" customWidth="1"/>
    <col min="6924" max="7168" width="9.140625" style="21"/>
    <col min="7169" max="7169" width="4.140625" style="21" customWidth="1"/>
    <col min="7170" max="7170" width="5.85546875" style="21" customWidth="1"/>
    <col min="7171" max="7171" width="5.28515625" style="21" customWidth="1"/>
    <col min="7172" max="7173" width="10.7109375" style="21" customWidth="1"/>
    <col min="7174" max="7174" width="9.85546875" style="21" customWidth="1"/>
    <col min="7175" max="7175" width="9.140625" style="21"/>
    <col min="7176" max="7176" width="15.5703125" style="21" customWidth="1"/>
    <col min="7177" max="7177" width="17.140625" style="21" customWidth="1"/>
    <col min="7178" max="7178" width="5.7109375" style="21" customWidth="1"/>
    <col min="7179" max="7179" width="9.42578125" style="21" customWidth="1"/>
    <col min="7180" max="7424" width="9.140625" style="21"/>
    <col min="7425" max="7425" width="4.140625" style="21" customWidth="1"/>
    <col min="7426" max="7426" width="5.85546875" style="21" customWidth="1"/>
    <col min="7427" max="7427" width="5.28515625" style="21" customWidth="1"/>
    <col min="7428" max="7429" width="10.7109375" style="21" customWidth="1"/>
    <col min="7430" max="7430" width="9.85546875" style="21" customWidth="1"/>
    <col min="7431" max="7431" width="9.140625" style="21"/>
    <col min="7432" max="7432" width="15.5703125" style="21" customWidth="1"/>
    <col min="7433" max="7433" width="17.140625" style="21" customWidth="1"/>
    <col min="7434" max="7434" width="5.7109375" style="21" customWidth="1"/>
    <col min="7435" max="7435" width="9.42578125" style="21" customWidth="1"/>
    <col min="7436" max="7680" width="9.140625" style="21"/>
    <col min="7681" max="7681" width="4.140625" style="21" customWidth="1"/>
    <col min="7682" max="7682" width="5.85546875" style="21" customWidth="1"/>
    <col min="7683" max="7683" width="5.28515625" style="21" customWidth="1"/>
    <col min="7684" max="7685" width="10.7109375" style="21" customWidth="1"/>
    <col min="7686" max="7686" width="9.85546875" style="21" customWidth="1"/>
    <col min="7687" max="7687" width="9.140625" style="21"/>
    <col min="7688" max="7688" width="15.5703125" style="21" customWidth="1"/>
    <col min="7689" max="7689" width="17.140625" style="21" customWidth="1"/>
    <col min="7690" max="7690" width="5.7109375" style="21" customWidth="1"/>
    <col min="7691" max="7691" width="9.42578125" style="21" customWidth="1"/>
    <col min="7692" max="7936" width="9.140625" style="21"/>
    <col min="7937" max="7937" width="4.140625" style="21" customWidth="1"/>
    <col min="7938" max="7938" width="5.85546875" style="21" customWidth="1"/>
    <col min="7939" max="7939" width="5.28515625" style="21" customWidth="1"/>
    <col min="7940" max="7941" width="10.7109375" style="21" customWidth="1"/>
    <col min="7942" max="7942" width="9.85546875" style="21" customWidth="1"/>
    <col min="7943" max="7943" width="9.140625" style="21"/>
    <col min="7944" max="7944" width="15.5703125" style="21" customWidth="1"/>
    <col min="7945" max="7945" width="17.140625" style="21" customWidth="1"/>
    <col min="7946" max="7946" width="5.7109375" style="21" customWidth="1"/>
    <col min="7947" max="7947" width="9.42578125" style="21" customWidth="1"/>
    <col min="7948" max="8192" width="9.140625" style="21"/>
    <col min="8193" max="8193" width="4.140625" style="21" customWidth="1"/>
    <col min="8194" max="8194" width="5.85546875" style="21" customWidth="1"/>
    <col min="8195" max="8195" width="5.28515625" style="21" customWidth="1"/>
    <col min="8196" max="8197" width="10.7109375" style="21" customWidth="1"/>
    <col min="8198" max="8198" width="9.85546875" style="21" customWidth="1"/>
    <col min="8199" max="8199" width="9.140625" style="21"/>
    <col min="8200" max="8200" width="15.5703125" style="21" customWidth="1"/>
    <col min="8201" max="8201" width="17.140625" style="21" customWidth="1"/>
    <col min="8202" max="8202" width="5.7109375" style="21" customWidth="1"/>
    <col min="8203" max="8203" width="9.42578125" style="21" customWidth="1"/>
    <col min="8204" max="8448" width="9.140625" style="21"/>
    <col min="8449" max="8449" width="4.140625" style="21" customWidth="1"/>
    <col min="8450" max="8450" width="5.85546875" style="21" customWidth="1"/>
    <col min="8451" max="8451" width="5.28515625" style="21" customWidth="1"/>
    <col min="8452" max="8453" width="10.7109375" style="21" customWidth="1"/>
    <col min="8454" max="8454" width="9.85546875" style="21" customWidth="1"/>
    <col min="8455" max="8455" width="9.140625" style="21"/>
    <col min="8456" max="8456" width="15.5703125" style="21" customWidth="1"/>
    <col min="8457" max="8457" width="17.140625" style="21" customWidth="1"/>
    <col min="8458" max="8458" width="5.7109375" style="21" customWidth="1"/>
    <col min="8459" max="8459" width="9.42578125" style="21" customWidth="1"/>
    <col min="8460" max="8704" width="9.140625" style="21"/>
    <col min="8705" max="8705" width="4.140625" style="21" customWidth="1"/>
    <col min="8706" max="8706" width="5.85546875" style="21" customWidth="1"/>
    <col min="8707" max="8707" width="5.28515625" style="21" customWidth="1"/>
    <col min="8708" max="8709" width="10.7109375" style="21" customWidth="1"/>
    <col min="8710" max="8710" width="9.85546875" style="21" customWidth="1"/>
    <col min="8711" max="8711" width="9.140625" style="21"/>
    <col min="8712" max="8712" width="15.5703125" style="21" customWidth="1"/>
    <col min="8713" max="8713" width="17.140625" style="21" customWidth="1"/>
    <col min="8714" max="8714" width="5.7109375" style="21" customWidth="1"/>
    <col min="8715" max="8715" width="9.42578125" style="21" customWidth="1"/>
    <col min="8716" max="8960" width="9.140625" style="21"/>
    <col min="8961" max="8961" width="4.140625" style="21" customWidth="1"/>
    <col min="8962" max="8962" width="5.85546875" style="21" customWidth="1"/>
    <col min="8963" max="8963" width="5.28515625" style="21" customWidth="1"/>
    <col min="8964" max="8965" width="10.7109375" style="21" customWidth="1"/>
    <col min="8966" max="8966" width="9.85546875" style="21" customWidth="1"/>
    <col min="8967" max="8967" width="9.140625" style="21"/>
    <col min="8968" max="8968" width="15.5703125" style="21" customWidth="1"/>
    <col min="8969" max="8969" width="17.140625" style="21" customWidth="1"/>
    <col min="8970" max="8970" width="5.7109375" style="21" customWidth="1"/>
    <col min="8971" max="8971" width="9.42578125" style="21" customWidth="1"/>
    <col min="8972" max="9216" width="9.140625" style="21"/>
    <col min="9217" max="9217" width="4.140625" style="21" customWidth="1"/>
    <col min="9218" max="9218" width="5.85546875" style="21" customWidth="1"/>
    <col min="9219" max="9219" width="5.28515625" style="21" customWidth="1"/>
    <col min="9220" max="9221" width="10.7109375" style="21" customWidth="1"/>
    <col min="9222" max="9222" width="9.85546875" style="21" customWidth="1"/>
    <col min="9223" max="9223" width="9.140625" style="21"/>
    <col min="9224" max="9224" width="15.5703125" style="21" customWidth="1"/>
    <col min="9225" max="9225" width="17.140625" style="21" customWidth="1"/>
    <col min="9226" max="9226" width="5.7109375" style="21" customWidth="1"/>
    <col min="9227" max="9227" width="9.42578125" style="21" customWidth="1"/>
    <col min="9228" max="9472" width="9.140625" style="21"/>
    <col min="9473" max="9473" width="4.140625" style="21" customWidth="1"/>
    <col min="9474" max="9474" width="5.85546875" style="21" customWidth="1"/>
    <col min="9475" max="9475" width="5.28515625" style="21" customWidth="1"/>
    <col min="9476" max="9477" width="10.7109375" style="21" customWidth="1"/>
    <col min="9478" max="9478" width="9.85546875" style="21" customWidth="1"/>
    <col min="9479" max="9479" width="9.140625" style="21"/>
    <col min="9480" max="9480" width="15.5703125" style="21" customWidth="1"/>
    <col min="9481" max="9481" width="17.140625" style="21" customWidth="1"/>
    <col min="9482" max="9482" width="5.7109375" style="21" customWidth="1"/>
    <col min="9483" max="9483" width="9.42578125" style="21" customWidth="1"/>
    <col min="9484" max="9728" width="9.140625" style="21"/>
    <col min="9729" max="9729" width="4.140625" style="21" customWidth="1"/>
    <col min="9730" max="9730" width="5.85546875" style="21" customWidth="1"/>
    <col min="9731" max="9731" width="5.28515625" style="21" customWidth="1"/>
    <col min="9732" max="9733" width="10.7109375" style="21" customWidth="1"/>
    <col min="9734" max="9734" width="9.85546875" style="21" customWidth="1"/>
    <col min="9735" max="9735" width="9.140625" style="21"/>
    <col min="9736" max="9736" width="15.5703125" style="21" customWidth="1"/>
    <col min="9737" max="9737" width="17.140625" style="21" customWidth="1"/>
    <col min="9738" max="9738" width="5.7109375" style="21" customWidth="1"/>
    <col min="9739" max="9739" width="9.42578125" style="21" customWidth="1"/>
    <col min="9740" max="9984" width="9.140625" style="21"/>
    <col min="9985" max="9985" width="4.140625" style="21" customWidth="1"/>
    <col min="9986" max="9986" width="5.85546875" style="21" customWidth="1"/>
    <col min="9987" max="9987" width="5.28515625" style="21" customWidth="1"/>
    <col min="9988" max="9989" width="10.7109375" style="21" customWidth="1"/>
    <col min="9990" max="9990" width="9.85546875" style="21" customWidth="1"/>
    <col min="9991" max="9991" width="9.140625" style="21"/>
    <col min="9992" max="9992" width="15.5703125" style="21" customWidth="1"/>
    <col min="9993" max="9993" width="17.140625" style="21" customWidth="1"/>
    <col min="9994" max="9994" width="5.7109375" style="21" customWidth="1"/>
    <col min="9995" max="9995" width="9.42578125" style="21" customWidth="1"/>
    <col min="9996" max="10240" width="9.140625" style="21"/>
    <col min="10241" max="10241" width="4.140625" style="21" customWidth="1"/>
    <col min="10242" max="10242" width="5.85546875" style="21" customWidth="1"/>
    <col min="10243" max="10243" width="5.28515625" style="21" customWidth="1"/>
    <col min="10244" max="10245" width="10.7109375" style="21" customWidth="1"/>
    <col min="10246" max="10246" width="9.85546875" style="21" customWidth="1"/>
    <col min="10247" max="10247" width="9.140625" style="21"/>
    <col min="10248" max="10248" width="15.5703125" style="21" customWidth="1"/>
    <col min="10249" max="10249" width="17.140625" style="21" customWidth="1"/>
    <col min="10250" max="10250" width="5.7109375" style="21" customWidth="1"/>
    <col min="10251" max="10251" width="9.42578125" style="21" customWidth="1"/>
    <col min="10252" max="10496" width="9.140625" style="21"/>
    <col min="10497" max="10497" width="4.140625" style="21" customWidth="1"/>
    <col min="10498" max="10498" width="5.85546875" style="21" customWidth="1"/>
    <col min="10499" max="10499" width="5.28515625" style="21" customWidth="1"/>
    <col min="10500" max="10501" width="10.7109375" style="21" customWidth="1"/>
    <col min="10502" max="10502" width="9.85546875" style="21" customWidth="1"/>
    <col min="10503" max="10503" width="9.140625" style="21"/>
    <col min="10504" max="10504" width="15.5703125" style="21" customWidth="1"/>
    <col min="10505" max="10505" width="17.140625" style="21" customWidth="1"/>
    <col min="10506" max="10506" width="5.7109375" style="21" customWidth="1"/>
    <col min="10507" max="10507" width="9.42578125" style="21" customWidth="1"/>
    <col min="10508" max="10752" width="9.140625" style="21"/>
    <col min="10753" max="10753" width="4.140625" style="21" customWidth="1"/>
    <col min="10754" max="10754" width="5.85546875" style="21" customWidth="1"/>
    <col min="10755" max="10755" width="5.28515625" style="21" customWidth="1"/>
    <col min="10756" max="10757" width="10.7109375" style="21" customWidth="1"/>
    <col min="10758" max="10758" width="9.85546875" style="21" customWidth="1"/>
    <col min="10759" max="10759" width="9.140625" style="21"/>
    <col min="10760" max="10760" width="15.5703125" style="21" customWidth="1"/>
    <col min="10761" max="10761" width="17.140625" style="21" customWidth="1"/>
    <col min="10762" max="10762" width="5.7109375" style="21" customWidth="1"/>
    <col min="10763" max="10763" width="9.42578125" style="21" customWidth="1"/>
    <col min="10764" max="11008" width="9.140625" style="21"/>
    <col min="11009" max="11009" width="4.140625" style="21" customWidth="1"/>
    <col min="11010" max="11010" width="5.85546875" style="21" customWidth="1"/>
    <col min="11011" max="11011" width="5.28515625" style="21" customWidth="1"/>
    <col min="11012" max="11013" width="10.7109375" style="21" customWidth="1"/>
    <col min="11014" max="11014" width="9.85546875" style="21" customWidth="1"/>
    <col min="11015" max="11015" width="9.140625" style="21"/>
    <col min="11016" max="11016" width="15.5703125" style="21" customWidth="1"/>
    <col min="11017" max="11017" width="17.140625" style="21" customWidth="1"/>
    <col min="11018" max="11018" width="5.7109375" style="21" customWidth="1"/>
    <col min="11019" max="11019" width="9.42578125" style="21" customWidth="1"/>
    <col min="11020" max="11264" width="9.140625" style="21"/>
    <col min="11265" max="11265" width="4.140625" style="21" customWidth="1"/>
    <col min="11266" max="11266" width="5.85546875" style="21" customWidth="1"/>
    <col min="11267" max="11267" width="5.28515625" style="21" customWidth="1"/>
    <col min="11268" max="11269" width="10.7109375" style="21" customWidth="1"/>
    <col min="11270" max="11270" width="9.85546875" style="21" customWidth="1"/>
    <col min="11271" max="11271" width="9.140625" style="21"/>
    <col min="11272" max="11272" width="15.5703125" style="21" customWidth="1"/>
    <col min="11273" max="11273" width="17.140625" style="21" customWidth="1"/>
    <col min="11274" max="11274" width="5.7109375" style="21" customWidth="1"/>
    <col min="11275" max="11275" width="9.42578125" style="21" customWidth="1"/>
    <col min="11276" max="11520" width="9.140625" style="21"/>
    <col min="11521" max="11521" width="4.140625" style="21" customWidth="1"/>
    <col min="11522" max="11522" width="5.85546875" style="21" customWidth="1"/>
    <col min="11523" max="11523" width="5.28515625" style="21" customWidth="1"/>
    <col min="11524" max="11525" width="10.7109375" style="21" customWidth="1"/>
    <col min="11526" max="11526" width="9.85546875" style="21" customWidth="1"/>
    <col min="11527" max="11527" width="9.140625" style="21"/>
    <col min="11528" max="11528" width="15.5703125" style="21" customWidth="1"/>
    <col min="11529" max="11529" width="17.140625" style="21" customWidth="1"/>
    <col min="11530" max="11530" width="5.7109375" style="21" customWidth="1"/>
    <col min="11531" max="11531" width="9.42578125" style="21" customWidth="1"/>
    <col min="11532" max="11776" width="9.140625" style="21"/>
    <col min="11777" max="11777" width="4.140625" style="21" customWidth="1"/>
    <col min="11778" max="11778" width="5.85546875" style="21" customWidth="1"/>
    <col min="11779" max="11779" width="5.28515625" style="21" customWidth="1"/>
    <col min="11780" max="11781" width="10.7109375" style="21" customWidth="1"/>
    <col min="11782" max="11782" width="9.85546875" style="21" customWidth="1"/>
    <col min="11783" max="11783" width="9.140625" style="21"/>
    <col min="11784" max="11784" width="15.5703125" style="21" customWidth="1"/>
    <col min="11785" max="11785" width="17.140625" style="21" customWidth="1"/>
    <col min="11786" max="11786" width="5.7109375" style="21" customWidth="1"/>
    <col min="11787" max="11787" width="9.42578125" style="21" customWidth="1"/>
    <col min="11788" max="12032" width="9.140625" style="21"/>
    <col min="12033" max="12033" width="4.140625" style="21" customWidth="1"/>
    <col min="12034" max="12034" width="5.85546875" style="21" customWidth="1"/>
    <col min="12035" max="12035" width="5.28515625" style="21" customWidth="1"/>
    <col min="12036" max="12037" width="10.7109375" style="21" customWidth="1"/>
    <col min="12038" max="12038" width="9.85546875" style="21" customWidth="1"/>
    <col min="12039" max="12039" width="9.140625" style="21"/>
    <col min="12040" max="12040" width="15.5703125" style="21" customWidth="1"/>
    <col min="12041" max="12041" width="17.140625" style="21" customWidth="1"/>
    <col min="12042" max="12042" width="5.7109375" style="21" customWidth="1"/>
    <col min="12043" max="12043" width="9.42578125" style="21" customWidth="1"/>
    <col min="12044" max="12288" width="9.140625" style="21"/>
    <col min="12289" max="12289" width="4.140625" style="21" customWidth="1"/>
    <col min="12290" max="12290" width="5.85546875" style="21" customWidth="1"/>
    <col min="12291" max="12291" width="5.28515625" style="21" customWidth="1"/>
    <col min="12292" max="12293" width="10.7109375" style="21" customWidth="1"/>
    <col min="12294" max="12294" width="9.85546875" style="21" customWidth="1"/>
    <col min="12295" max="12295" width="9.140625" style="21"/>
    <col min="12296" max="12296" width="15.5703125" style="21" customWidth="1"/>
    <col min="12297" max="12297" width="17.140625" style="21" customWidth="1"/>
    <col min="12298" max="12298" width="5.7109375" style="21" customWidth="1"/>
    <col min="12299" max="12299" width="9.42578125" style="21" customWidth="1"/>
    <col min="12300" max="12544" width="9.140625" style="21"/>
    <col min="12545" max="12545" width="4.140625" style="21" customWidth="1"/>
    <col min="12546" max="12546" width="5.85546875" style="21" customWidth="1"/>
    <col min="12547" max="12547" width="5.28515625" style="21" customWidth="1"/>
    <col min="12548" max="12549" width="10.7109375" style="21" customWidth="1"/>
    <col min="12550" max="12550" width="9.85546875" style="21" customWidth="1"/>
    <col min="12551" max="12551" width="9.140625" style="21"/>
    <col min="12552" max="12552" width="15.5703125" style="21" customWidth="1"/>
    <col min="12553" max="12553" width="17.140625" style="21" customWidth="1"/>
    <col min="12554" max="12554" width="5.7109375" style="21" customWidth="1"/>
    <col min="12555" max="12555" width="9.42578125" style="21" customWidth="1"/>
    <col min="12556" max="12800" width="9.140625" style="21"/>
    <col min="12801" max="12801" width="4.140625" style="21" customWidth="1"/>
    <col min="12802" max="12802" width="5.85546875" style="21" customWidth="1"/>
    <col min="12803" max="12803" width="5.28515625" style="21" customWidth="1"/>
    <col min="12804" max="12805" width="10.7109375" style="21" customWidth="1"/>
    <col min="12806" max="12806" width="9.85546875" style="21" customWidth="1"/>
    <col min="12807" max="12807" width="9.140625" style="21"/>
    <col min="12808" max="12808" width="15.5703125" style="21" customWidth="1"/>
    <col min="12809" max="12809" width="17.140625" style="21" customWidth="1"/>
    <col min="12810" max="12810" width="5.7109375" style="21" customWidth="1"/>
    <col min="12811" max="12811" width="9.42578125" style="21" customWidth="1"/>
    <col min="12812" max="13056" width="9.140625" style="21"/>
    <col min="13057" max="13057" width="4.140625" style="21" customWidth="1"/>
    <col min="13058" max="13058" width="5.85546875" style="21" customWidth="1"/>
    <col min="13059" max="13059" width="5.28515625" style="21" customWidth="1"/>
    <col min="13060" max="13061" width="10.7109375" style="21" customWidth="1"/>
    <col min="13062" max="13062" width="9.85546875" style="21" customWidth="1"/>
    <col min="13063" max="13063" width="9.140625" style="21"/>
    <col min="13064" max="13064" width="15.5703125" style="21" customWidth="1"/>
    <col min="13065" max="13065" width="17.140625" style="21" customWidth="1"/>
    <col min="13066" max="13066" width="5.7109375" style="21" customWidth="1"/>
    <col min="13067" max="13067" width="9.42578125" style="21" customWidth="1"/>
    <col min="13068" max="13312" width="9.140625" style="21"/>
    <col min="13313" max="13313" width="4.140625" style="21" customWidth="1"/>
    <col min="13314" max="13314" width="5.85546875" style="21" customWidth="1"/>
    <col min="13315" max="13315" width="5.28515625" style="21" customWidth="1"/>
    <col min="13316" max="13317" width="10.7109375" style="21" customWidth="1"/>
    <col min="13318" max="13318" width="9.85546875" style="21" customWidth="1"/>
    <col min="13319" max="13319" width="9.140625" style="21"/>
    <col min="13320" max="13320" width="15.5703125" style="21" customWidth="1"/>
    <col min="13321" max="13321" width="17.140625" style="21" customWidth="1"/>
    <col min="13322" max="13322" width="5.7109375" style="21" customWidth="1"/>
    <col min="13323" max="13323" width="9.42578125" style="21" customWidth="1"/>
    <col min="13324" max="13568" width="9.140625" style="21"/>
    <col min="13569" max="13569" width="4.140625" style="21" customWidth="1"/>
    <col min="13570" max="13570" width="5.85546875" style="21" customWidth="1"/>
    <col min="13571" max="13571" width="5.28515625" style="21" customWidth="1"/>
    <col min="13572" max="13573" width="10.7109375" style="21" customWidth="1"/>
    <col min="13574" max="13574" width="9.85546875" style="21" customWidth="1"/>
    <col min="13575" max="13575" width="9.140625" style="21"/>
    <col min="13576" max="13576" width="15.5703125" style="21" customWidth="1"/>
    <col min="13577" max="13577" width="17.140625" style="21" customWidth="1"/>
    <col min="13578" max="13578" width="5.7109375" style="21" customWidth="1"/>
    <col min="13579" max="13579" width="9.42578125" style="21" customWidth="1"/>
    <col min="13580" max="13824" width="9.140625" style="21"/>
    <col min="13825" max="13825" width="4.140625" style="21" customWidth="1"/>
    <col min="13826" max="13826" width="5.85546875" style="21" customWidth="1"/>
    <col min="13827" max="13827" width="5.28515625" style="21" customWidth="1"/>
    <col min="13828" max="13829" width="10.7109375" style="21" customWidth="1"/>
    <col min="13830" max="13830" width="9.85546875" style="21" customWidth="1"/>
    <col min="13831" max="13831" width="9.140625" style="21"/>
    <col min="13832" max="13832" width="15.5703125" style="21" customWidth="1"/>
    <col min="13833" max="13833" width="17.140625" style="21" customWidth="1"/>
    <col min="13834" max="13834" width="5.7109375" style="21" customWidth="1"/>
    <col min="13835" max="13835" width="9.42578125" style="21" customWidth="1"/>
    <col min="13836" max="14080" width="9.140625" style="21"/>
    <col min="14081" max="14081" width="4.140625" style="21" customWidth="1"/>
    <col min="14082" max="14082" width="5.85546875" style="21" customWidth="1"/>
    <col min="14083" max="14083" width="5.28515625" style="21" customWidth="1"/>
    <col min="14084" max="14085" width="10.7109375" style="21" customWidth="1"/>
    <col min="14086" max="14086" width="9.85546875" style="21" customWidth="1"/>
    <col min="14087" max="14087" width="9.140625" style="21"/>
    <col min="14088" max="14088" width="15.5703125" style="21" customWidth="1"/>
    <col min="14089" max="14089" width="17.140625" style="21" customWidth="1"/>
    <col min="14090" max="14090" width="5.7109375" style="21" customWidth="1"/>
    <col min="14091" max="14091" width="9.42578125" style="21" customWidth="1"/>
    <col min="14092" max="14336" width="9.140625" style="21"/>
    <col min="14337" max="14337" width="4.140625" style="21" customWidth="1"/>
    <col min="14338" max="14338" width="5.85546875" style="21" customWidth="1"/>
    <col min="14339" max="14339" width="5.28515625" style="21" customWidth="1"/>
    <col min="14340" max="14341" width="10.7109375" style="21" customWidth="1"/>
    <col min="14342" max="14342" width="9.85546875" style="21" customWidth="1"/>
    <col min="14343" max="14343" width="9.140625" style="21"/>
    <col min="14344" max="14344" width="15.5703125" style="21" customWidth="1"/>
    <col min="14345" max="14345" width="17.140625" style="21" customWidth="1"/>
    <col min="14346" max="14346" width="5.7109375" style="21" customWidth="1"/>
    <col min="14347" max="14347" width="9.42578125" style="21" customWidth="1"/>
    <col min="14348" max="14592" width="9.140625" style="21"/>
    <col min="14593" max="14593" width="4.140625" style="21" customWidth="1"/>
    <col min="14594" max="14594" width="5.85546875" style="21" customWidth="1"/>
    <col min="14595" max="14595" width="5.28515625" style="21" customWidth="1"/>
    <col min="14596" max="14597" width="10.7109375" style="21" customWidth="1"/>
    <col min="14598" max="14598" width="9.85546875" style="21" customWidth="1"/>
    <col min="14599" max="14599" width="9.140625" style="21"/>
    <col min="14600" max="14600" width="15.5703125" style="21" customWidth="1"/>
    <col min="14601" max="14601" width="17.140625" style="21" customWidth="1"/>
    <col min="14602" max="14602" width="5.7109375" style="21" customWidth="1"/>
    <col min="14603" max="14603" width="9.42578125" style="21" customWidth="1"/>
    <col min="14604" max="14848" width="9.140625" style="21"/>
    <col min="14849" max="14849" width="4.140625" style="21" customWidth="1"/>
    <col min="14850" max="14850" width="5.85546875" style="21" customWidth="1"/>
    <col min="14851" max="14851" width="5.28515625" style="21" customWidth="1"/>
    <col min="14852" max="14853" width="10.7109375" style="21" customWidth="1"/>
    <col min="14854" max="14854" width="9.85546875" style="21" customWidth="1"/>
    <col min="14855" max="14855" width="9.140625" style="21"/>
    <col min="14856" max="14856" width="15.5703125" style="21" customWidth="1"/>
    <col min="14857" max="14857" width="17.140625" style="21" customWidth="1"/>
    <col min="14858" max="14858" width="5.7109375" style="21" customWidth="1"/>
    <col min="14859" max="14859" width="9.42578125" style="21" customWidth="1"/>
    <col min="14860" max="15104" width="9.140625" style="21"/>
    <col min="15105" max="15105" width="4.140625" style="21" customWidth="1"/>
    <col min="15106" max="15106" width="5.85546875" style="21" customWidth="1"/>
    <col min="15107" max="15107" width="5.28515625" style="21" customWidth="1"/>
    <col min="15108" max="15109" width="10.7109375" style="21" customWidth="1"/>
    <col min="15110" max="15110" width="9.85546875" style="21" customWidth="1"/>
    <col min="15111" max="15111" width="9.140625" style="21"/>
    <col min="15112" max="15112" width="15.5703125" style="21" customWidth="1"/>
    <col min="15113" max="15113" width="17.140625" style="21" customWidth="1"/>
    <col min="15114" max="15114" width="5.7109375" style="21" customWidth="1"/>
    <col min="15115" max="15115" width="9.42578125" style="21" customWidth="1"/>
    <col min="15116" max="15360" width="9.140625" style="21"/>
    <col min="15361" max="15361" width="4.140625" style="21" customWidth="1"/>
    <col min="15362" max="15362" width="5.85546875" style="21" customWidth="1"/>
    <col min="15363" max="15363" width="5.28515625" style="21" customWidth="1"/>
    <col min="15364" max="15365" width="10.7109375" style="21" customWidth="1"/>
    <col min="15366" max="15366" width="9.85546875" style="21" customWidth="1"/>
    <col min="15367" max="15367" width="9.140625" style="21"/>
    <col min="15368" max="15368" width="15.5703125" style="21" customWidth="1"/>
    <col min="15369" max="15369" width="17.140625" style="21" customWidth="1"/>
    <col min="15370" max="15370" width="5.7109375" style="21" customWidth="1"/>
    <col min="15371" max="15371" width="9.42578125" style="21" customWidth="1"/>
    <col min="15372" max="15616" width="9.140625" style="21"/>
    <col min="15617" max="15617" width="4.140625" style="21" customWidth="1"/>
    <col min="15618" max="15618" width="5.85546875" style="21" customWidth="1"/>
    <col min="15619" max="15619" width="5.28515625" style="21" customWidth="1"/>
    <col min="15620" max="15621" width="10.7109375" style="21" customWidth="1"/>
    <col min="15622" max="15622" width="9.85546875" style="21" customWidth="1"/>
    <col min="15623" max="15623" width="9.140625" style="21"/>
    <col min="15624" max="15624" width="15.5703125" style="21" customWidth="1"/>
    <col min="15625" max="15625" width="17.140625" style="21" customWidth="1"/>
    <col min="15626" max="15626" width="5.7109375" style="21" customWidth="1"/>
    <col min="15627" max="15627" width="9.42578125" style="21" customWidth="1"/>
    <col min="15628" max="15872" width="9.140625" style="21"/>
    <col min="15873" max="15873" width="4.140625" style="21" customWidth="1"/>
    <col min="15874" max="15874" width="5.85546875" style="21" customWidth="1"/>
    <col min="15875" max="15875" width="5.28515625" style="21" customWidth="1"/>
    <col min="15876" max="15877" width="10.7109375" style="21" customWidth="1"/>
    <col min="15878" max="15878" width="9.85546875" style="21" customWidth="1"/>
    <col min="15879" max="15879" width="9.140625" style="21"/>
    <col min="15880" max="15880" width="15.5703125" style="21" customWidth="1"/>
    <col min="15881" max="15881" width="17.140625" style="21" customWidth="1"/>
    <col min="15882" max="15882" width="5.7109375" style="21" customWidth="1"/>
    <col min="15883" max="15883" width="9.42578125" style="21" customWidth="1"/>
    <col min="15884" max="16128" width="9.140625" style="21"/>
    <col min="16129" max="16129" width="4.140625" style="21" customWidth="1"/>
    <col min="16130" max="16130" width="5.85546875" style="21" customWidth="1"/>
    <col min="16131" max="16131" width="5.28515625" style="21" customWidth="1"/>
    <col min="16132" max="16133" width="10.7109375" style="21" customWidth="1"/>
    <col min="16134" max="16134" width="9.85546875" style="21" customWidth="1"/>
    <col min="16135" max="16135" width="9.140625" style="21"/>
    <col min="16136" max="16136" width="15.5703125" style="21" customWidth="1"/>
    <col min="16137" max="16137" width="17.140625" style="21" customWidth="1"/>
    <col min="16138" max="16138" width="5.7109375" style="21" customWidth="1"/>
    <col min="16139" max="16139" width="9.42578125" style="21" customWidth="1"/>
    <col min="16140" max="16384" width="9.140625" style="21"/>
  </cols>
  <sheetData>
    <row r="1" spans="1:12" ht="12.75" thickBot="1">
      <c r="A1" s="19"/>
      <c r="B1" s="19"/>
      <c r="C1" s="78"/>
      <c r="D1" s="19"/>
      <c r="E1" s="19"/>
      <c r="F1" s="19"/>
      <c r="G1" s="19"/>
      <c r="H1" s="19"/>
      <c r="I1" s="19"/>
      <c r="J1" s="20"/>
      <c r="K1" s="19"/>
    </row>
    <row r="2" spans="1:12" ht="12.75" customHeight="1" thickTop="1">
      <c r="A2" s="22"/>
      <c r="B2" s="23"/>
      <c r="C2" s="79"/>
      <c r="D2" s="23"/>
      <c r="E2" s="23"/>
      <c r="F2" s="23"/>
      <c r="G2" s="23"/>
      <c r="H2" s="24"/>
      <c r="I2" s="24"/>
      <c r="J2" s="24"/>
      <c r="K2" s="25"/>
    </row>
    <row r="3" spans="1:12" ht="18.75" customHeight="1">
      <c r="A3" s="74" t="s">
        <v>81</v>
      </c>
      <c r="B3" s="75"/>
      <c r="C3" s="80"/>
      <c r="D3" s="75"/>
      <c r="E3" s="75"/>
      <c r="F3" s="75"/>
      <c r="G3" s="75"/>
      <c r="H3" s="75"/>
      <c r="I3" s="75"/>
      <c r="J3" s="75"/>
      <c r="K3" s="76"/>
      <c r="L3" s="77"/>
    </row>
    <row r="4" spans="1:12" ht="12.75" customHeight="1">
      <c r="A4" s="26"/>
      <c r="B4" s="27"/>
      <c r="C4" s="81"/>
      <c r="D4" s="27"/>
      <c r="E4" s="27"/>
      <c r="F4" s="27"/>
      <c r="G4" s="27"/>
      <c r="H4" s="27"/>
      <c r="I4" s="27"/>
      <c r="J4" s="27"/>
      <c r="K4" s="25"/>
    </row>
    <row r="5" spans="1:12" ht="21" customHeight="1">
      <c r="A5" s="28"/>
      <c r="B5" s="364" t="s">
        <v>24</v>
      </c>
      <c r="C5" s="365"/>
      <c r="D5" s="365"/>
      <c r="E5" s="365"/>
      <c r="F5" s="365"/>
      <c r="G5" s="365"/>
      <c r="H5" s="365"/>
      <c r="I5" s="365"/>
      <c r="J5" s="27"/>
      <c r="K5" s="25"/>
    </row>
    <row r="6" spans="1:12" ht="12.75" customHeight="1">
      <c r="A6" s="26"/>
      <c r="B6" s="27"/>
      <c r="C6" s="81"/>
      <c r="D6" s="117"/>
      <c r="E6" s="117"/>
      <c r="F6" s="117"/>
      <c r="G6" s="117"/>
      <c r="H6" s="117"/>
      <c r="I6" s="117"/>
      <c r="J6" s="118"/>
      <c r="K6" s="119"/>
    </row>
    <row r="7" spans="1:12" ht="12.75" customHeight="1">
      <c r="A7" s="26"/>
      <c r="B7" s="27"/>
      <c r="C7" s="81"/>
      <c r="D7" s="117"/>
      <c r="E7" s="117"/>
      <c r="F7" s="117"/>
      <c r="G7" s="117"/>
      <c r="H7" s="117"/>
      <c r="I7" s="117"/>
      <c r="J7" s="118"/>
      <c r="K7" s="119"/>
    </row>
    <row r="8" spans="1:12" ht="16.5" customHeight="1">
      <c r="A8" s="360" t="s">
        <v>25</v>
      </c>
      <c r="B8" s="361"/>
      <c r="C8" s="109">
        <v>1</v>
      </c>
      <c r="D8" s="110" t="s">
        <v>0</v>
      </c>
      <c r="E8" s="111"/>
      <c r="F8" s="111"/>
      <c r="G8" s="120"/>
      <c r="H8" s="120"/>
      <c r="I8" s="121"/>
      <c r="J8" s="122"/>
      <c r="K8" s="119"/>
    </row>
    <row r="9" spans="1:12" ht="16.5" customHeight="1">
      <c r="A9" s="360" t="s">
        <v>25</v>
      </c>
      <c r="B9" s="361"/>
      <c r="C9" s="109">
        <v>2</v>
      </c>
      <c r="D9" s="110" t="s">
        <v>85</v>
      </c>
      <c r="E9" s="112"/>
      <c r="F9" s="113"/>
      <c r="G9" s="123"/>
      <c r="H9" s="123"/>
      <c r="I9" s="124"/>
      <c r="J9" s="122"/>
      <c r="K9" s="119"/>
    </row>
    <row r="10" spans="1:12" ht="16.5" customHeight="1">
      <c r="A10" s="360" t="s">
        <v>25</v>
      </c>
      <c r="B10" s="361"/>
      <c r="C10" s="109">
        <v>3</v>
      </c>
      <c r="D10" s="110" t="s">
        <v>26</v>
      </c>
      <c r="E10" s="111"/>
      <c r="F10" s="111"/>
      <c r="G10" s="111"/>
      <c r="H10" s="123"/>
      <c r="I10" s="124"/>
      <c r="J10" s="122"/>
      <c r="K10" s="119"/>
    </row>
    <row r="11" spans="1:12" ht="16.5" customHeight="1">
      <c r="A11" s="360" t="s">
        <v>25</v>
      </c>
      <c r="B11" s="361"/>
      <c r="C11" s="109">
        <v>3.1</v>
      </c>
      <c r="D11" s="110" t="s">
        <v>27</v>
      </c>
      <c r="E11" s="112"/>
      <c r="F11" s="113"/>
      <c r="G11" s="123"/>
      <c r="H11" s="123"/>
      <c r="I11" s="124"/>
      <c r="J11" s="122"/>
      <c r="K11" s="119"/>
    </row>
    <row r="12" spans="1:12" ht="16.5" customHeight="1">
      <c r="A12" s="360" t="s">
        <v>25</v>
      </c>
      <c r="B12" s="361"/>
      <c r="C12" s="109">
        <v>3.2</v>
      </c>
      <c r="D12" s="110" t="s">
        <v>28</v>
      </c>
      <c r="E12" s="113"/>
      <c r="F12" s="113"/>
      <c r="G12" s="123"/>
      <c r="H12" s="123"/>
      <c r="I12" s="124"/>
      <c r="J12" s="122"/>
      <c r="K12" s="119"/>
    </row>
    <row r="13" spans="1:12" ht="16.5" customHeight="1">
      <c r="A13" s="360" t="s">
        <v>25</v>
      </c>
      <c r="B13" s="361"/>
      <c r="C13" s="109">
        <v>3.3</v>
      </c>
      <c r="D13" s="110" t="s">
        <v>29</v>
      </c>
      <c r="E13" s="113"/>
      <c r="F13" s="113"/>
      <c r="G13" s="123"/>
      <c r="H13" s="123"/>
      <c r="I13" s="124"/>
      <c r="J13" s="122"/>
      <c r="K13" s="119"/>
    </row>
    <row r="14" spans="1:12" ht="16.5" customHeight="1">
      <c r="A14" s="360" t="s">
        <v>25</v>
      </c>
      <c r="B14" s="361"/>
      <c r="C14" s="109">
        <v>3.4</v>
      </c>
      <c r="D14" s="110" t="s">
        <v>30</v>
      </c>
      <c r="E14" s="113"/>
      <c r="F14" s="113"/>
      <c r="G14" s="123"/>
      <c r="H14" s="123"/>
      <c r="I14" s="124"/>
      <c r="J14" s="122"/>
      <c r="K14" s="119"/>
    </row>
    <row r="15" spans="1:12" ht="16.5" customHeight="1">
      <c r="A15" s="360" t="s">
        <v>25</v>
      </c>
      <c r="B15" s="361"/>
      <c r="C15" s="109">
        <v>3.5</v>
      </c>
      <c r="D15" s="110" t="s">
        <v>31</v>
      </c>
      <c r="E15" s="113"/>
      <c r="F15" s="113"/>
      <c r="G15" s="123"/>
      <c r="H15" s="123"/>
      <c r="I15" s="124"/>
      <c r="J15" s="122"/>
      <c r="K15" s="119"/>
    </row>
    <row r="16" spans="1:12" ht="16.5" customHeight="1">
      <c r="A16" s="360" t="s">
        <v>25</v>
      </c>
      <c r="B16" s="361"/>
      <c r="C16" s="109">
        <v>4</v>
      </c>
      <c r="D16" s="110" t="s">
        <v>51</v>
      </c>
      <c r="E16" s="114"/>
      <c r="F16" s="114"/>
      <c r="G16" s="125"/>
      <c r="H16" s="125"/>
      <c r="I16" s="121"/>
      <c r="J16" s="122"/>
      <c r="K16" s="119"/>
    </row>
    <row r="17" spans="1:11" ht="16.5" customHeight="1">
      <c r="A17" s="360" t="s">
        <v>25</v>
      </c>
      <c r="B17" s="361"/>
      <c r="C17" s="109">
        <v>5</v>
      </c>
      <c r="D17" s="110" t="s">
        <v>141</v>
      </c>
      <c r="E17" s="114"/>
      <c r="F17" s="114"/>
      <c r="G17" s="125"/>
      <c r="H17" s="125"/>
      <c r="I17" s="121"/>
      <c r="J17" s="122"/>
      <c r="K17" s="119"/>
    </row>
    <row r="18" spans="1:11" ht="16.5" customHeight="1">
      <c r="A18" s="360" t="s">
        <v>25</v>
      </c>
      <c r="B18" s="361"/>
      <c r="C18" s="109">
        <v>6</v>
      </c>
      <c r="D18" s="110" t="s">
        <v>79</v>
      </c>
      <c r="E18" s="114"/>
      <c r="F18" s="114"/>
      <c r="G18" s="125"/>
      <c r="H18" s="125"/>
      <c r="I18" s="121"/>
      <c r="J18" s="122"/>
      <c r="K18" s="119"/>
    </row>
    <row r="19" spans="1:11" ht="16.5" customHeight="1">
      <c r="A19" s="358" t="s">
        <v>25</v>
      </c>
      <c r="B19" s="359"/>
      <c r="C19" s="153">
        <v>7</v>
      </c>
      <c r="D19" s="110" t="s">
        <v>115</v>
      </c>
      <c r="E19" s="117"/>
      <c r="F19" s="117"/>
      <c r="G19" s="117"/>
      <c r="H19" s="117"/>
      <c r="I19" s="117"/>
      <c r="J19" s="118"/>
      <c r="K19" s="119"/>
    </row>
    <row r="20" spans="1:11" ht="18" customHeight="1">
      <c r="A20" s="362" t="s">
        <v>52</v>
      </c>
      <c r="B20" s="363"/>
      <c r="C20" s="363"/>
      <c r="D20" s="29"/>
      <c r="E20" s="29"/>
      <c r="F20" s="29"/>
      <c r="G20" s="29"/>
      <c r="H20" s="30"/>
      <c r="I20" s="27"/>
      <c r="J20" s="27"/>
      <c r="K20" s="25"/>
    </row>
    <row r="21" spans="1:11" ht="12.75" customHeight="1">
      <c r="A21" s="26"/>
      <c r="B21" s="27"/>
      <c r="C21" s="81"/>
      <c r="D21" s="27"/>
      <c r="E21" s="27"/>
      <c r="F21" s="27"/>
      <c r="G21" s="27"/>
      <c r="H21" s="27"/>
      <c r="I21" s="27"/>
      <c r="J21" s="27"/>
      <c r="K21" s="25"/>
    </row>
    <row r="22" spans="1:11" ht="12.75" customHeight="1">
      <c r="A22" s="26"/>
      <c r="B22" s="27"/>
      <c r="C22" s="81"/>
      <c r="D22" s="27"/>
      <c r="E22" s="27"/>
      <c r="F22" s="27"/>
      <c r="G22" s="27"/>
      <c r="H22" s="31"/>
      <c r="I22" s="27"/>
      <c r="J22" s="27"/>
      <c r="K22" s="25"/>
    </row>
    <row r="23" spans="1:11" ht="12.75" customHeight="1">
      <c r="A23" s="32"/>
      <c r="B23" s="33"/>
      <c r="C23" s="82"/>
      <c r="D23" s="33"/>
      <c r="E23" s="33"/>
      <c r="F23" s="24"/>
      <c r="G23" s="34"/>
      <c r="H23" s="35"/>
      <c r="I23" s="24"/>
      <c r="J23" s="24"/>
      <c r="K23" s="25"/>
    </row>
    <row r="24" spans="1:11" ht="12.75" customHeight="1" thickBot="1">
      <c r="A24" s="36"/>
      <c r="B24" s="37"/>
      <c r="C24" s="83"/>
      <c r="D24" s="38"/>
      <c r="E24" s="37"/>
      <c r="F24" s="39"/>
      <c r="G24" s="39"/>
      <c r="H24" s="39"/>
      <c r="I24" s="39"/>
      <c r="J24" s="37"/>
      <c r="K24" s="40"/>
    </row>
    <row r="25" spans="1:11" ht="12.75" thickTop="1"/>
  </sheetData>
  <mergeCells count="14">
    <mergeCell ref="B5:I5"/>
    <mergeCell ref="A8:B8"/>
    <mergeCell ref="A9:B9"/>
    <mergeCell ref="A10:B10"/>
    <mergeCell ref="A11:B11"/>
    <mergeCell ref="A19:B19"/>
    <mergeCell ref="A12:B12"/>
    <mergeCell ref="A13:B13"/>
    <mergeCell ref="A20:C20"/>
    <mergeCell ref="A14:B14"/>
    <mergeCell ref="A15:B15"/>
    <mergeCell ref="A16:B16"/>
    <mergeCell ref="A17:B17"/>
    <mergeCell ref="A18:B18"/>
  </mergeCells>
  <hyperlinks>
    <hyperlink ref="D8:H8" r:id="rId1" display="Ekonomia e vendit ( të gjithë sektorët rezidentë ) " xr:uid="{00000000-0004-0000-0000-000000000000}"/>
    <hyperlink ref="D8:G8" location="'T1'!Print_Area" display="Ekonomia e vendit ( të gjithë sektorët rezidentë ) " xr:uid="{00000000-0004-0000-0000-000001000000}"/>
    <hyperlink ref="D9" location="'T2'!A1" display="Korporatat jofinanciare / Nonfinancial corporations " xr:uid="{00000000-0004-0000-0000-000002000000}"/>
    <hyperlink ref="D13" location="T3.3!Print_Area" display="Fondet e Investimit / Non-MMF investment funds " xr:uid="{00000000-0004-0000-0000-000003000000}"/>
    <hyperlink ref="D14" location="T3.4!Print_Area" display="Ndërmjetësit e tjerë financiarë dhe Ndihmësit Financiarë /Other financial intermediaries and Financial auxiliaries" xr:uid="{00000000-0004-0000-0000-000004000000}"/>
    <hyperlink ref="D15" location="T3.5!Print_Area" display="Kompanitë e Sigurimit dhe Fondet e Pensionit / Insurance Corporations and Pension Funds" xr:uid="{00000000-0004-0000-0000-000005000000}"/>
    <hyperlink ref="D16" location="'T4'!Print_Area" display="Qeveria e përgjithshme / General  Government" xr:uid="{00000000-0004-0000-0000-000006000000}"/>
    <hyperlink ref="D17" location="'T5'!Print_Area" display="Ekonomitë familjare dhe Institucionet  jo me qëllim fitimi në shërbim të familjeve / Households &amp; NPISHs " xr:uid="{00000000-0004-0000-0000-000007000000}"/>
    <hyperlink ref="D18" location="'T6'!Print_Area" display="Jorezidentët (pjesa tjetër e botës) / Nonresidents" xr:uid="{00000000-0004-0000-0000-000008000000}"/>
    <hyperlink ref="D8" location="'T1'!A1" display="Ekonomia e vendit ( të gjithë sektorët rezidentë ) " xr:uid="{00000000-0004-0000-0000-000009000000}"/>
    <hyperlink ref="D10" location="'T3'!Print_Area" display="Korporatat financiare / Financial corporations" xr:uid="{00000000-0004-0000-0000-00000A000000}"/>
    <hyperlink ref="D11" location="T3.1!Print_Area" display="Banka Qendrore / Central Bank " xr:uid="{00000000-0004-0000-0000-00000B000000}"/>
    <hyperlink ref="A20" location="'Fjalor '!A1" display="2 .Fjalor" xr:uid="{00000000-0004-0000-0000-00000C000000}"/>
    <hyperlink ref="D12" location="T3.2!Print_Area" display="Korporata të tjera depozituese  / Deposit-taking corporations except the central bank " xr:uid="{00000000-0004-0000-0000-00000D000000}"/>
    <hyperlink ref="D19" location="'T7'!A1" display="Gjëndja e mjeteve financiare dhe detyrimeve / Balance sheets for financial assets and liabilities" xr:uid="{00000000-0004-0000-0000-00000E000000}"/>
  </hyperlinks>
  <pageMargins left="0.74803149606299213" right="0.74803149606299213" top="0.98425196850393704" bottom="0.98425196850393704" header="0.51181102362204722" footer="0.51181102362204722"/>
  <pageSetup paperSize="9" scale="80"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7">
    <tabColor theme="0"/>
    <pageSetUpPr autoPageBreaks="0" fitToPage="1"/>
  </sheetPr>
  <dimension ref="A1:W146"/>
  <sheetViews>
    <sheetView zoomScaleSheetLayoutView="100" workbookViewId="0">
      <pane ySplit="5" topLeftCell="A15" activePane="bottomLeft" state="frozen"/>
      <selection activeCell="M36" sqref="M36"/>
      <selection pane="bottomLeft" activeCell="M36" sqref="M36"/>
    </sheetView>
  </sheetViews>
  <sheetFormatPr defaultColWidth="9.140625" defaultRowHeight="12.75"/>
  <cols>
    <col min="1" max="1" width="8.7109375" style="44" customWidth="1"/>
    <col min="2" max="2" width="8.7109375" style="52" customWidth="1"/>
    <col min="3" max="9" width="15.7109375" style="44" customWidth="1"/>
    <col min="10" max="10" width="15.7109375" style="45" customWidth="1"/>
    <col min="11" max="11" width="15.7109375" style="44" customWidth="1"/>
    <col min="12" max="12" width="10.7109375" style="44" customWidth="1"/>
    <col min="13" max="13" width="11.42578125" style="44" customWidth="1"/>
    <col min="14" max="16384" width="9.140625" style="44"/>
  </cols>
  <sheetData>
    <row r="1" spans="1:23" s="189" customFormat="1" ht="21.75" customHeight="1">
      <c r="A1" s="157" t="s">
        <v>121</v>
      </c>
      <c r="B1" s="157"/>
      <c r="C1" s="157"/>
      <c r="D1" s="157"/>
      <c r="E1" s="157"/>
      <c r="F1" s="157"/>
      <c r="G1" s="157"/>
      <c r="H1" s="157"/>
      <c r="I1" s="157"/>
      <c r="J1" s="157"/>
      <c r="K1" s="157"/>
      <c r="O1" s="372"/>
      <c r="P1" s="372"/>
    </row>
    <row r="2" spans="1:23" ht="15" customHeight="1">
      <c r="A2" s="371" t="s">
        <v>18</v>
      </c>
      <c r="B2" s="371"/>
      <c r="C2" s="383" t="s">
        <v>56</v>
      </c>
      <c r="D2" s="355"/>
      <c r="E2" s="355"/>
      <c r="F2" s="355"/>
      <c r="G2" s="355"/>
      <c r="H2" s="355"/>
      <c r="I2" s="42"/>
      <c r="J2" s="382" t="s">
        <v>55</v>
      </c>
      <c r="K2" s="382"/>
    </row>
    <row r="3" spans="1:23" ht="15" customHeight="1">
      <c r="A3" s="41"/>
      <c r="B3" s="42"/>
      <c r="C3" s="366" t="s">
        <v>14</v>
      </c>
      <c r="D3" s="384"/>
      <c r="E3" s="384"/>
      <c r="F3" s="384"/>
      <c r="G3" s="384"/>
      <c r="H3" s="384"/>
      <c r="I3" s="42"/>
      <c r="J3" s="43"/>
      <c r="K3" s="193" t="s">
        <v>15</v>
      </c>
    </row>
    <row r="4" spans="1:23">
      <c r="A4" s="353"/>
      <c r="B4" s="354"/>
      <c r="C4" s="354"/>
      <c r="D4" s="354"/>
      <c r="E4" s="354"/>
      <c r="F4" s="354"/>
      <c r="G4" s="354"/>
      <c r="H4" s="354"/>
    </row>
    <row r="5" spans="1:23" ht="69" customHeight="1">
      <c r="A5" s="185"/>
      <c r="B5" s="186"/>
      <c r="C5" s="183" t="str">
        <f>'T1'!C5</f>
        <v>Ari monetar dhe SDR / Monetary gold and SDRs</v>
      </c>
      <c r="D5" s="183" t="str">
        <f>'T1'!D5</f>
        <v>Monedha dhe depozitat / Currency  and  Deposits</v>
      </c>
      <c r="E5" s="183" t="str">
        <f>'T1'!E5</f>
        <v>Letra me vlerë të borxhit / Debt securities</v>
      </c>
      <c r="F5" s="183" t="str">
        <f>'T1'!F5</f>
        <v>Huatë / Loans</v>
      </c>
      <c r="G5" s="183" t="str">
        <f>'T1'!G5</f>
        <v>Kapitali dhe aksionet në fondet e investimit   / Equity and investment fund shares or unit</v>
      </c>
      <c r="H5" s="183" t="str">
        <f>'T1'!H5</f>
        <v>Sigurime dhe skemat e pensioneve/ Insurance, pension and standardised guarantee schemes</v>
      </c>
      <c r="I5" s="183" t="str">
        <f>'T1'!I5</f>
        <v>Dervativët financiare / Financial derivatives</v>
      </c>
      <c r="J5" s="183" t="str">
        <f>'T1'!J5</f>
        <v xml:space="preserve">Llogari të tjera të arkëtueshme/ pagueshme / Other accounts receivable /payable
</v>
      </c>
      <c r="K5" s="183" t="str">
        <f>'T1'!K5</f>
        <v xml:space="preserve">Totali / Total
</v>
      </c>
    </row>
    <row r="6" spans="1:23" ht="13.15" customHeight="1">
      <c r="A6" s="352" t="s">
        <v>53</v>
      </c>
      <c r="B6" s="352"/>
      <c r="C6" s="352"/>
      <c r="D6" s="352"/>
      <c r="E6" s="352"/>
      <c r="F6" s="352"/>
      <c r="G6" s="352"/>
      <c r="H6" s="352"/>
      <c r="I6" s="352"/>
      <c r="J6" s="352"/>
      <c r="K6" s="352"/>
    </row>
    <row r="7" spans="1:23" ht="13.15" customHeight="1">
      <c r="A7" s="50"/>
      <c r="B7" s="51"/>
      <c r="C7" s="61"/>
      <c r="D7" s="61"/>
      <c r="E7" s="61"/>
      <c r="F7" s="61"/>
      <c r="G7" s="61"/>
      <c r="H7" s="61"/>
      <c r="I7" s="61"/>
    </row>
    <row r="8" spans="1:23" s="73" customFormat="1" ht="13.15" customHeight="1">
      <c r="A8" s="226">
        <v>2013</v>
      </c>
      <c r="B8" s="227">
        <v>41639</v>
      </c>
      <c r="C8" s="237" t="s">
        <v>6</v>
      </c>
      <c r="D8" s="228">
        <v>27601.373391848196</v>
      </c>
      <c r="E8" s="237">
        <v>0</v>
      </c>
      <c r="F8" s="228">
        <v>58335</v>
      </c>
      <c r="G8" s="228">
        <v>226435.51328873661</v>
      </c>
      <c r="H8" s="237" t="s">
        <v>131</v>
      </c>
      <c r="I8" s="237">
        <v>0</v>
      </c>
      <c r="J8" s="229">
        <v>169463.36</v>
      </c>
      <c r="K8" s="229">
        <v>481835.24668058479</v>
      </c>
      <c r="L8" s="230"/>
      <c r="M8" s="257"/>
    </row>
    <row r="9" spans="1:23" s="73" customFormat="1" ht="13.15" customHeight="1">
      <c r="A9" s="226">
        <v>2014</v>
      </c>
      <c r="B9" s="227">
        <v>42004</v>
      </c>
      <c r="C9" s="237" t="s">
        <v>6</v>
      </c>
      <c r="D9" s="228">
        <v>23214.649984371299</v>
      </c>
      <c r="E9" s="237">
        <v>0</v>
      </c>
      <c r="F9" s="228">
        <v>59378.3</v>
      </c>
      <c r="G9" s="228">
        <v>215067.2478863952</v>
      </c>
      <c r="H9" s="237" t="s">
        <v>131</v>
      </c>
      <c r="I9" s="237">
        <v>0</v>
      </c>
      <c r="J9" s="229">
        <v>166317.68</v>
      </c>
      <c r="K9" s="229">
        <v>463977.8778707665</v>
      </c>
      <c r="L9" s="230"/>
      <c r="M9" s="257"/>
    </row>
    <row r="10" spans="1:23" s="73" customFormat="1" ht="13.15" customHeight="1">
      <c r="A10" s="226">
        <v>2015</v>
      </c>
      <c r="B10" s="227">
        <v>42004</v>
      </c>
      <c r="C10" s="237" t="s">
        <v>6</v>
      </c>
      <c r="D10" s="228">
        <v>36555.168422709998</v>
      </c>
      <c r="E10" s="237">
        <v>0</v>
      </c>
      <c r="F10" s="228">
        <v>35855.699999999997</v>
      </c>
      <c r="G10" s="228">
        <v>236761.86045321313</v>
      </c>
      <c r="H10" s="237" t="s">
        <v>131</v>
      </c>
      <c r="I10" s="237">
        <v>0</v>
      </c>
      <c r="J10" s="229">
        <v>218483.05</v>
      </c>
      <c r="K10" s="229">
        <v>527655.77887592302</v>
      </c>
      <c r="L10" s="230"/>
      <c r="M10" s="257"/>
    </row>
    <row r="11" spans="1:23" s="73" customFormat="1" ht="13.15" customHeight="1">
      <c r="A11" s="226">
        <v>2016</v>
      </c>
      <c r="B11" s="227">
        <v>42004</v>
      </c>
      <c r="C11" s="237" t="s">
        <v>6</v>
      </c>
      <c r="D11" s="228">
        <v>33685.84163024</v>
      </c>
      <c r="E11" s="237">
        <v>0</v>
      </c>
      <c r="F11" s="228">
        <v>41616.1</v>
      </c>
      <c r="G11" s="228">
        <v>238189.9788869094</v>
      </c>
      <c r="H11" s="237" t="s">
        <v>131</v>
      </c>
      <c r="I11" s="237">
        <v>0</v>
      </c>
      <c r="J11" s="229">
        <v>224425.94</v>
      </c>
      <c r="K11" s="229">
        <v>537917.86051714933</v>
      </c>
      <c r="L11" s="230"/>
      <c r="M11" s="257"/>
    </row>
    <row r="12" spans="1:23" s="73" customFormat="1" ht="13.15" customHeight="1">
      <c r="A12" s="226">
        <v>2017</v>
      </c>
      <c r="B12" s="227">
        <v>42004</v>
      </c>
      <c r="C12" s="237" t="s">
        <v>6</v>
      </c>
      <c r="D12" s="228">
        <v>47995.405545034504</v>
      </c>
      <c r="E12" s="237">
        <v>0</v>
      </c>
      <c r="F12" s="228">
        <v>49187.400000000009</v>
      </c>
      <c r="G12" s="228">
        <v>236727.66515642445</v>
      </c>
      <c r="H12" s="237" t="s">
        <v>131</v>
      </c>
      <c r="I12" s="237">
        <v>0</v>
      </c>
      <c r="J12" s="229">
        <v>171622.12</v>
      </c>
      <c r="K12" s="229">
        <v>505532.59070145898</v>
      </c>
      <c r="L12" s="230"/>
      <c r="M12" s="257"/>
    </row>
    <row r="13" spans="1:23" s="73" customFormat="1" ht="13.15" customHeight="1">
      <c r="A13" s="226">
        <v>2018</v>
      </c>
      <c r="B13" s="227">
        <v>42004</v>
      </c>
      <c r="C13" s="237" t="s">
        <v>6</v>
      </c>
      <c r="D13" s="228">
        <v>77710.965506052802</v>
      </c>
      <c r="E13" s="228">
        <v>0</v>
      </c>
      <c r="F13" s="228">
        <v>58352.659999999989</v>
      </c>
      <c r="G13" s="228">
        <v>216819.82577742857</v>
      </c>
      <c r="H13" s="237" t="s">
        <v>131</v>
      </c>
      <c r="I13" s="228">
        <v>0</v>
      </c>
      <c r="J13" s="229">
        <v>195609.75</v>
      </c>
      <c r="K13" s="258">
        <v>548493.20128348144</v>
      </c>
      <c r="M13" s="259"/>
      <c r="N13" s="259"/>
      <c r="O13" s="259"/>
      <c r="P13" s="259"/>
      <c r="Q13" s="259"/>
      <c r="R13" s="259"/>
      <c r="S13" s="259"/>
      <c r="T13" s="259"/>
      <c r="U13" s="259"/>
      <c r="V13" s="259"/>
      <c r="W13" s="259"/>
    </row>
    <row r="14" spans="1:23" s="73" customFormat="1" ht="13.15" customHeight="1">
      <c r="A14" s="226">
        <v>2019</v>
      </c>
      <c r="B14" s="227" t="s">
        <v>149</v>
      </c>
      <c r="C14" s="237" t="s">
        <v>6</v>
      </c>
      <c r="D14" s="228">
        <v>57028.657733916203</v>
      </c>
      <c r="E14" s="228">
        <v>4.3655745685100555E-11</v>
      </c>
      <c r="F14" s="228">
        <v>58585.215570353997</v>
      </c>
      <c r="G14" s="228">
        <v>224700.009885037</v>
      </c>
      <c r="H14" s="237" t="s">
        <v>131</v>
      </c>
      <c r="I14" s="228">
        <v>0</v>
      </c>
      <c r="J14" s="229">
        <v>245127.85499999998</v>
      </c>
      <c r="K14" s="258">
        <v>585441.73818930727</v>
      </c>
      <c r="M14" s="259"/>
      <c r="N14" s="259"/>
      <c r="O14" s="259"/>
      <c r="P14" s="259"/>
      <c r="Q14" s="259"/>
      <c r="R14" s="259"/>
      <c r="S14" s="259"/>
      <c r="T14" s="259"/>
      <c r="U14" s="259"/>
      <c r="V14" s="259"/>
      <c r="W14" s="259"/>
    </row>
    <row r="15" spans="1:23" s="73" customFormat="1" ht="13.15" customHeight="1">
      <c r="A15" s="226">
        <v>2020</v>
      </c>
      <c r="B15" s="227" t="s">
        <v>149</v>
      </c>
      <c r="C15" s="237" t="s">
        <v>6</v>
      </c>
      <c r="D15" s="228">
        <v>53806.298399884326</v>
      </c>
      <c r="E15" s="228">
        <v>0</v>
      </c>
      <c r="F15" s="228">
        <v>59314.099999999991</v>
      </c>
      <c r="G15" s="228">
        <v>228619.66598034906</v>
      </c>
      <c r="H15" s="237" t="s">
        <v>131</v>
      </c>
      <c r="I15" s="228">
        <v>0</v>
      </c>
      <c r="J15" s="229">
        <v>129022.74232439999</v>
      </c>
      <c r="K15" s="258">
        <v>470762.8067046334</v>
      </c>
      <c r="M15" s="259"/>
      <c r="N15" s="259"/>
      <c r="O15" s="259"/>
      <c r="P15" s="259"/>
      <c r="Q15" s="259"/>
      <c r="R15" s="259"/>
      <c r="S15" s="259"/>
      <c r="T15" s="259"/>
      <c r="U15" s="259"/>
      <c r="V15" s="259"/>
      <c r="W15" s="259"/>
    </row>
    <row r="16" spans="1:23" s="73" customFormat="1" ht="13.15" customHeight="1">
      <c r="A16" s="226">
        <v>2021</v>
      </c>
      <c r="B16" s="227" t="s">
        <v>149</v>
      </c>
      <c r="C16" s="237" t="s">
        <v>6</v>
      </c>
      <c r="D16" s="228">
        <v>133256.73901413259</v>
      </c>
      <c r="E16" s="228">
        <v>0</v>
      </c>
      <c r="F16" s="228">
        <v>61428.864999999998</v>
      </c>
      <c r="G16" s="228">
        <v>223123.77</v>
      </c>
      <c r="H16" s="237" t="s">
        <v>131</v>
      </c>
      <c r="I16" s="228">
        <v>0</v>
      </c>
      <c r="J16" s="229">
        <v>126326.58232439999</v>
      </c>
      <c r="K16" s="258">
        <v>544135.9563385325</v>
      </c>
      <c r="M16" s="259"/>
      <c r="N16" s="259"/>
      <c r="O16" s="259"/>
      <c r="P16" s="259"/>
      <c r="Q16" s="259"/>
      <c r="R16" s="259"/>
      <c r="S16" s="259"/>
      <c r="T16" s="259"/>
      <c r="U16" s="259"/>
      <c r="V16" s="259"/>
      <c r="W16" s="259"/>
    </row>
    <row r="17" spans="1:23" s="73" customFormat="1" ht="13.15" customHeight="1">
      <c r="A17" s="226">
        <v>2022</v>
      </c>
      <c r="B17" s="227" t="s">
        <v>149</v>
      </c>
      <c r="C17" s="237" t="s">
        <v>6</v>
      </c>
      <c r="D17" s="228">
        <v>91228.08437935391</v>
      </c>
      <c r="E17" s="228">
        <v>0</v>
      </c>
      <c r="F17" s="228">
        <v>64380.21887621651</v>
      </c>
      <c r="G17" s="228">
        <v>181861.01608857402</v>
      </c>
      <c r="H17" s="237" t="s">
        <v>131</v>
      </c>
      <c r="I17" s="228">
        <v>0</v>
      </c>
      <c r="J17" s="229">
        <v>146011.25181948001</v>
      </c>
      <c r="K17" s="258">
        <v>483480.57116362441</v>
      </c>
      <c r="M17" s="259"/>
      <c r="N17" s="259"/>
      <c r="O17" s="259"/>
      <c r="P17" s="259"/>
      <c r="Q17" s="259"/>
      <c r="R17" s="259"/>
      <c r="S17" s="259"/>
      <c r="T17" s="259"/>
      <c r="U17" s="259"/>
      <c r="V17" s="259"/>
      <c r="W17" s="259"/>
    </row>
    <row r="18" spans="1:23" s="73" customFormat="1" ht="13.15" customHeight="1">
      <c r="A18" s="226">
        <v>2023</v>
      </c>
      <c r="B18" s="227" t="s">
        <v>149</v>
      </c>
      <c r="C18" s="237" t="s">
        <v>6</v>
      </c>
      <c r="D18" s="228">
        <v>139531.06758471421</v>
      </c>
      <c r="E18" s="228">
        <v>0</v>
      </c>
      <c r="F18" s="228">
        <v>58253.083881059974</v>
      </c>
      <c r="G18" s="228">
        <v>226473.48108997577</v>
      </c>
      <c r="H18" s="237" t="s">
        <v>131</v>
      </c>
      <c r="I18" s="228">
        <v>0</v>
      </c>
      <c r="J18" s="229">
        <v>155001.67945605586</v>
      </c>
      <c r="K18" s="258">
        <v>579259.31201180583</v>
      </c>
      <c r="M18" s="259"/>
      <c r="N18" s="259"/>
      <c r="O18" s="259"/>
      <c r="P18" s="259"/>
      <c r="Q18" s="259"/>
      <c r="R18" s="259"/>
      <c r="S18" s="259"/>
      <c r="T18" s="259"/>
      <c r="U18" s="259"/>
      <c r="V18" s="259"/>
      <c r="W18" s="259"/>
    </row>
    <row r="19" spans="1:23" s="73" customFormat="1" ht="13.15" customHeight="1">
      <c r="A19" s="226">
        <v>2024</v>
      </c>
      <c r="B19" s="227" t="s">
        <v>149</v>
      </c>
      <c r="C19" s="237" t="s">
        <v>6</v>
      </c>
      <c r="D19" s="228">
        <v>173690.98142901796</v>
      </c>
      <c r="E19" s="228">
        <v>0</v>
      </c>
      <c r="F19" s="228">
        <v>54343.393303911704</v>
      </c>
      <c r="G19" s="228">
        <v>224229.10740563023</v>
      </c>
      <c r="H19" s="237" t="s">
        <v>131</v>
      </c>
      <c r="I19" s="228">
        <v>0</v>
      </c>
      <c r="J19" s="229">
        <v>160292.89020986357</v>
      </c>
      <c r="K19" s="258">
        <v>612556.37234842347</v>
      </c>
      <c r="M19" s="259"/>
      <c r="N19" s="259"/>
      <c r="O19" s="259"/>
      <c r="P19" s="259"/>
      <c r="Q19" s="259"/>
      <c r="R19" s="259"/>
      <c r="S19" s="259"/>
      <c r="T19" s="259"/>
      <c r="U19" s="259"/>
      <c r="V19" s="259"/>
      <c r="W19" s="259"/>
    </row>
    <row r="20" spans="1:23" s="73" customFormat="1" ht="13.15" customHeight="1">
      <c r="A20" s="226" t="s">
        <v>159</v>
      </c>
      <c r="B20" s="227" t="s">
        <v>149</v>
      </c>
      <c r="C20" s="237" t="s">
        <v>6</v>
      </c>
      <c r="D20" s="228">
        <v>184016.88515443911</v>
      </c>
      <c r="E20" s="228">
        <v>0</v>
      </c>
      <c r="F20" s="228">
        <v>51010.381529826693</v>
      </c>
      <c r="G20" s="228">
        <v>256498.00059904839</v>
      </c>
      <c r="H20" s="237" t="s">
        <v>131</v>
      </c>
      <c r="I20" s="228">
        <v>0</v>
      </c>
      <c r="J20" s="229">
        <v>166767.93242888068</v>
      </c>
      <c r="K20" s="258">
        <v>658293.19971219485</v>
      </c>
      <c r="M20" s="441"/>
      <c r="N20" s="259"/>
      <c r="O20" s="259"/>
      <c r="P20" s="259"/>
      <c r="Q20" s="259"/>
      <c r="R20" s="259"/>
      <c r="S20" s="259"/>
      <c r="T20" s="259"/>
      <c r="U20" s="259"/>
      <c r="V20" s="259"/>
      <c r="W20" s="259"/>
    </row>
    <row r="21" spans="1:23" s="73" customFormat="1" ht="13.15" customHeight="1">
      <c r="A21" s="233"/>
      <c r="B21" s="234"/>
      <c r="C21" s="235"/>
      <c r="D21" s="235"/>
      <c r="E21" s="235"/>
      <c r="F21" s="235"/>
      <c r="G21" s="235"/>
      <c r="H21" s="235"/>
      <c r="I21" s="235"/>
      <c r="J21" s="231"/>
    </row>
    <row r="22" spans="1:23" s="73" customFormat="1" ht="13.15" customHeight="1">
      <c r="A22" s="352" t="s">
        <v>54</v>
      </c>
      <c r="B22" s="352"/>
      <c r="C22" s="352"/>
      <c r="D22" s="352"/>
      <c r="E22" s="352"/>
      <c r="F22" s="352"/>
      <c r="G22" s="352"/>
      <c r="H22" s="352"/>
      <c r="I22" s="352"/>
      <c r="J22" s="352"/>
      <c r="K22" s="352"/>
    </row>
    <row r="23" spans="1:23" s="73" customFormat="1" ht="13.15" customHeight="1">
      <c r="A23" s="233"/>
      <c r="B23" s="234"/>
      <c r="C23" s="235"/>
      <c r="D23" s="235"/>
      <c r="E23" s="235"/>
      <c r="F23" s="235"/>
      <c r="G23" s="235"/>
      <c r="H23" s="235"/>
      <c r="I23" s="235"/>
      <c r="J23" s="231"/>
    </row>
    <row r="24" spans="1:23" s="73" customFormat="1" ht="13.15" customHeight="1">
      <c r="A24" s="226">
        <v>2013</v>
      </c>
      <c r="B24" s="227">
        <v>41639</v>
      </c>
      <c r="C24" s="237" t="s">
        <v>6</v>
      </c>
      <c r="D24" s="237" t="s">
        <v>6</v>
      </c>
      <c r="E24" s="228">
        <v>541908.66865972825</v>
      </c>
      <c r="F24" s="228">
        <v>291913.75772941986</v>
      </c>
      <c r="G24" s="237" t="s">
        <v>6</v>
      </c>
      <c r="H24" s="237" t="s">
        <v>6</v>
      </c>
      <c r="I24" s="237" t="s">
        <v>6</v>
      </c>
      <c r="J24" s="229">
        <v>140004.84</v>
      </c>
      <c r="K24" s="229">
        <v>973827.26638914808</v>
      </c>
      <c r="L24" s="231"/>
      <c r="M24" s="231"/>
    </row>
    <row r="25" spans="1:23" s="73" customFormat="1" ht="13.15" customHeight="1">
      <c r="A25" s="226">
        <v>2014</v>
      </c>
      <c r="B25" s="227">
        <v>42004</v>
      </c>
      <c r="C25" s="237" t="s">
        <v>6</v>
      </c>
      <c r="D25" s="237" t="s">
        <v>6</v>
      </c>
      <c r="E25" s="228">
        <v>569486.25898703339</v>
      </c>
      <c r="F25" s="228">
        <v>343398.88382465311</v>
      </c>
      <c r="G25" s="237" t="s">
        <v>6</v>
      </c>
      <c r="H25" s="237" t="s">
        <v>6</v>
      </c>
      <c r="I25" s="237" t="s">
        <v>6</v>
      </c>
      <c r="J25" s="229">
        <v>118302.22</v>
      </c>
      <c r="K25" s="229">
        <v>1031187.3628116865</v>
      </c>
      <c r="L25" s="231"/>
      <c r="M25" s="231"/>
    </row>
    <row r="26" spans="1:23" s="73" customFormat="1" ht="13.15" customHeight="1">
      <c r="A26" s="226">
        <v>2015</v>
      </c>
      <c r="B26" s="227">
        <v>42004</v>
      </c>
      <c r="C26" s="237" t="s">
        <v>6</v>
      </c>
      <c r="D26" s="237" t="s">
        <v>6</v>
      </c>
      <c r="E26" s="228">
        <v>557430.84843500529</v>
      </c>
      <c r="F26" s="228">
        <v>405528.56193130976</v>
      </c>
      <c r="G26" s="237" t="s">
        <v>6</v>
      </c>
      <c r="H26" s="237" t="s">
        <v>6</v>
      </c>
      <c r="I26" s="237" t="s">
        <v>6</v>
      </c>
      <c r="J26" s="229">
        <v>179167.97</v>
      </c>
      <c r="K26" s="229">
        <v>1142127.3803663151</v>
      </c>
      <c r="L26" s="231"/>
      <c r="M26" s="231"/>
    </row>
    <row r="27" spans="1:23" s="73" customFormat="1" ht="13.15" customHeight="1">
      <c r="A27" s="226">
        <v>2016</v>
      </c>
      <c r="B27" s="227">
        <v>42004</v>
      </c>
      <c r="C27" s="237" t="s">
        <v>6</v>
      </c>
      <c r="D27" s="237" t="s">
        <v>6</v>
      </c>
      <c r="E27" s="228">
        <v>562449.94544859417</v>
      </c>
      <c r="F27" s="228">
        <v>422312.47744926775</v>
      </c>
      <c r="G27" s="237" t="s">
        <v>6</v>
      </c>
      <c r="H27" s="237" t="s">
        <v>6</v>
      </c>
      <c r="I27" s="237" t="s">
        <v>6</v>
      </c>
      <c r="J27" s="229">
        <v>202652.82</v>
      </c>
      <c r="K27" s="229">
        <v>1187415.2428978619</v>
      </c>
      <c r="L27" s="231"/>
      <c r="M27" s="231"/>
    </row>
    <row r="28" spans="1:23" s="73" customFormat="1" ht="13.15" customHeight="1">
      <c r="A28" s="226">
        <v>2017</v>
      </c>
      <c r="B28" s="227">
        <v>42004</v>
      </c>
      <c r="C28" s="237" t="s">
        <v>6</v>
      </c>
      <c r="D28" s="237" t="s">
        <v>6</v>
      </c>
      <c r="E28" s="228">
        <v>583432.69901887653</v>
      </c>
      <c r="F28" s="228">
        <v>433563.75182717567</v>
      </c>
      <c r="G28" s="237" t="s">
        <v>6</v>
      </c>
      <c r="H28" s="237" t="s">
        <v>6</v>
      </c>
      <c r="I28" s="237" t="s">
        <v>6</v>
      </c>
      <c r="J28" s="229">
        <v>190284.06</v>
      </c>
      <c r="K28" s="229">
        <v>1207280.5108460523</v>
      </c>
      <c r="L28" s="231"/>
      <c r="M28" s="231"/>
    </row>
    <row r="29" spans="1:23" s="73" customFormat="1" ht="13.15" customHeight="1">
      <c r="A29" s="245">
        <v>2018</v>
      </c>
      <c r="B29" s="256">
        <v>42004</v>
      </c>
      <c r="C29" s="237" t="s">
        <v>6</v>
      </c>
      <c r="D29" s="237" t="s">
        <v>6</v>
      </c>
      <c r="E29" s="237">
        <v>627990.73345620162</v>
      </c>
      <c r="F29" s="237">
        <v>407360.34286001854</v>
      </c>
      <c r="G29" s="237" t="s">
        <v>6</v>
      </c>
      <c r="H29" s="237" t="s">
        <v>6</v>
      </c>
      <c r="I29" s="237" t="s">
        <v>6</v>
      </c>
      <c r="J29" s="260">
        <v>159540.05000000031</v>
      </c>
      <c r="K29" s="261">
        <v>1194891.1263162205</v>
      </c>
    </row>
    <row r="30" spans="1:23" s="73" customFormat="1" ht="13.15" customHeight="1">
      <c r="A30" s="245">
        <v>2019</v>
      </c>
      <c r="B30" s="256" t="s">
        <v>149</v>
      </c>
      <c r="C30" s="237" t="s">
        <v>6</v>
      </c>
      <c r="D30" s="237" t="s">
        <v>6</v>
      </c>
      <c r="E30" s="237">
        <v>639723.63005296339</v>
      </c>
      <c r="F30" s="237">
        <v>398770.82726267562</v>
      </c>
      <c r="G30" s="237" t="s">
        <v>6</v>
      </c>
      <c r="H30" s="237" t="s">
        <v>6</v>
      </c>
      <c r="I30" s="237" t="s">
        <v>6</v>
      </c>
      <c r="J30" s="260">
        <v>296501.28900000005</v>
      </c>
      <c r="K30" s="261">
        <v>1334995.746315639</v>
      </c>
    </row>
    <row r="31" spans="1:23" s="73" customFormat="1" ht="13.15" customHeight="1">
      <c r="A31" s="245">
        <v>2020</v>
      </c>
      <c r="B31" s="256" t="s">
        <v>149</v>
      </c>
      <c r="C31" s="237" t="s">
        <v>6</v>
      </c>
      <c r="D31" s="237" t="s">
        <v>6</v>
      </c>
      <c r="E31" s="237">
        <v>731854.48211745662</v>
      </c>
      <c r="F31" s="237">
        <v>404478.06405728642</v>
      </c>
      <c r="G31" s="237" t="s">
        <v>6</v>
      </c>
      <c r="H31" s="237" t="s">
        <v>6</v>
      </c>
      <c r="I31" s="237" t="s">
        <v>6</v>
      </c>
      <c r="J31" s="260">
        <v>216304.99</v>
      </c>
      <c r="K31" s="261">
        <v>1352637.536174743</v>
      </c>
    </row>
    <row r="32" spans="1:23" s="73" customFormat="1" ht="13.15" customHeight="1">
      <c r="A32" s="245">
        <v>2021</v>
      </c>
      <c r="B32" s="256" t="s">
        <v>149</v>
      </c>
      <c r="C32" s="237" t="s">
        <v>6</v>
      </c>
      <c r="D32" s="237" t="s">
        <v>6</v>
      </c>
      <c r="E32" s="237">
        <v>845697.53899538983</v>
      </c>
      <c r="F32" s="237">
        <v>433924.28421856969</v>
      </c>
      <c r="G32" s="237" t="s">
        <v>6</v>
      </c>
      <c r="H32" s="237" t="s">
        <v>6</v>
      </c>
      <c r="I32" s="237" t="s">
        <v>6</v>
      </c>
      <c r="J32" s="260">
        <v>229218.78999999998</v>
      </c>
      <c r="K32" s="261">
        <v>1508840.6132139596</v>
      </c>
    </row>
    <row r="33" spans="1:13" s="73" customFormat="1" ht="13.15" customHeight="1">
      <c r="A33" s="245">
        <v>2022</v>
      </c>
      <c r="B33" s="256" t="s">
        <v>149</v>
      </c>
      <c r="C33" s="237" t="s">
        <v>6</v>
      </c>
      <c r="D33" s="237" t="s">
        <v>6</v>
      </c>
      <c r="E33" s="237">
        <v>811147.03807080211</v>
      </c>
      <c r="F33" s="237">
        <v>429088.87315073458</v>
      </c>
      <c r="G33" s="237" t="s">
        <v>6</v>
      </c>
      <c r="H33" s="237" t="s">
        <v>6</v>
      </c>
      <c r="I33" s="237" t="s">
        <v>6</v>
      </c>
      <c r="J33" s="260">
        <v>263905.34377285995</v>
      </c>
      <c r="K33" s="261">
        <v>1504141.2549943968</v>
      </c>
    </row>
    <row r="34" spans="1:13" s="73" customFormat="1" ht="13.15" customHeight="1">
      <c r="A34" s="245">
        <v>2023</v>
      </c>
      <c r="B34" s="256" t="s">
        <v>149</v>
      </c>
      <c r="C34" s="237" t="s">
        <v>6</v>
      </c>
      <c r="D34" s="237" t="s">
        <v>6</v>
      </c>
      <c r="E34" s="237">
        <v>896817.57587908756</v>
      </c>
      <c r="F34" s="237">
        <v>358261.24026298657</v>
      </c>
      <c r="G34" s="237" t="s">
        <v>6</v>
      </c>
      <c r="H34" s="237" t="s">
        <v>6</v>
      </c>
      <c r="I34" s="237" t="s">
        <v>6</v>
      </c>
      <c r="J34" s="260">
        <v>284384.94407818996</v>
      </c>
      <c r="K34" s="261">
        <v>1539463.7602202641</v>
      </c>
    </row>
    <row r="35" spans="1:13" s="73" customFormat="1" ht="13.15" customHeight="1">
      <c r="A35" s="245">
        <v>2024</v>
      </c>
      <c r="B35" s="256" t="s">
        <v>149</v>
      </c>
      <c r="C35" s="237" t="s">
        <v>6</v>
      </c>
      <c r="D35" s="237" t="s">
        <v>6</v>
      </c>
      <c r="E35" s="237">
        <v>921964.86820321053</v>
      </c>
      <c r="F35" s="237">
        <v>344056.58101720485</v>
      </c>
      <c r="G35" s="237" t="s">
        <v>6</v>
      </c>
      <c r="H35" s="237" t="s">
        <v>6</v>
      </c>
      <c r="I35" s="237" t="s">
        <v>6</v>
      </c>
      <c r="J35" s="260">
        <v>271841.73885401373</v>
      </c>
      <c r="K35" s="261">
        <v>1537863.1880744291</v>
      </c>
    </row>
    <row r="36" spans="1:13" s="73" customFormat="1" ht="13.15" customHeight="1">
      <c r="A36" s="245" t="str">
        <f>'T1'!A36</f>
        <v>2025*</v>
      </c>
      <c r="B36" s="256" t="s">
        <v>149</v>
      </c>
      <c r="C36" s="237" t="s">
        <v>6</v>
      </c>
      <c r="D36" s="237" t="s">
        <v>6</v>
      </c>
      <c r="E36" s="237">
        <v>992854.41731911455</v>
      </c>
      <c r="F36" s="237">
        <v>304588.10019214079</v>
      </c>
      <c r="G36" s="237" t="s">
        <v>6</v>
      </c>
      <c r="H36" s="237" t="s">
        <v>6</v>
      </c>
      <c r="I36" s="237" t="s">
        <v>6</v>
      </c>
      <c r="J36" s="260">
        <v>239897.95833531171</v>
      </c>
      <c r="K36" s="261">
        <v>1537340.475846567</v>
      </c>
      <c r="M36" s="443"/>
    </row>
    <row r="37" spans="1:13" ht="13.15" customHeight="1">
      <c r="A37" s="167"/>
      <c r="B37" s="168"/>
      <c r="C37" s="170"/>
      <c r="D37" s="170"/>
      <c r="E37" s="170"/>
      <c r="F37" s="170"/>
      <c r="G37" s="170"/>
      <c r="H37" s="170"/>
      <c r="I37" s="170"/>
      <c r="J37" s="171"/>
      <c r="K37" s="172"/>
    </row>
    <row r="38" spans="1:13" ht="13.5" customHeight="1">
      <c r="C38" s="54"/>
      <c r="D38" s="54"/>
      <c r="E38" s="54"/>
    </row>
    <row r="39" spans="1:13">
      <c r="A39" s="349" t="s">
        <v>134</v>
      </c>
      <c r="B39" s="349"/>
      <c r="C39" s="349"/>
      <c r="D39" s="349"/>
      <c r="E39" s="349"/>
      <c r="F39" s="349"/>
      <c r="G39" s="349"/>
      <c r="J39" s="44"/>
      <c r="K39" s="55" t="s">
        <v>23</v>
      </c>
      <c r="L39" s="351"/>
    </row>
    <row r="40" spans="1:13" ht="13.15" customHeight="1">
      <c r="A40" s="356" t="s">
        <v>135</v>
      </c>
      <c r="B40" s="356"/>
      <c r="C40" s="356"/>
      <c r="D40" s="356"/>
      <c r="E40" s="356"/>
      <c r="F40" s="356"/>
      <c r="G40" s="356"/>
      <c r="J40" s="44"/>
      <c r="K40" s="58">
        <f>'T1'!K40</f>
        <v>46142</v>
      </c>
      <c r="L40" s="351"/>
    </row>
    <row r="41" spans="1:13">
      <c r="A41" s="348" t="s">
        <v>132</v>
      </c>
      <c r="B41" s="348"/>
      <c r="C41" s="348"/>
      <c r="D41" s="348"/>
      <c r="E41" s="348"/>
      <c r="F41" s="348"/>
      <c r="G41" s="348"/>
      <c r="J41" s="44"/>
      <c r="K41" s="59" t="s">
        <v>1</v>
      </c>
      <c r="L41" s="351"/>
      <c r="M41" s="63"/>
    </row>
    <row r="42" spans="1:13">
      <c r="A42" s="348" t="s">
        <v>133</v>
      </c>
      <c r="B42" s="348"/>
      <c r="C42" s="348"/>
      <c r="D42" s="348"/>
      <c r="E42" s="348"/>
      <c r="F42" s="348"/>
      <c r="G42" s="348"/>
      <c r="J42" s="44"/>
    </row>
    <row r="43" spans="1:13">
      <c r="D43" s="147"/>
      <c r="E43" s="147"/>
      <c r="F43" s="147"/>
      <c r="I43" s="63"/>
      <c r="J43" s="44"/>
    </row>
    <row r="44" spans="1:13">
      <c r="A44" s="439" t="s">
        <v>165</v>
      </c>
      <c r="B44" s="439"/>
      <c r="C44" s="439"/>
      <c r="D44" s="439"/>
      <c r="E44" s="147"/>
      <c r="F44" s="147"/>
      <c r="J44" s="44"/>
    </row>
    <row r="45" spans="1:13">
      <c r="D45" s="147"/>
      <c r="E45" s="147"/>
      <c r="F45" s="147"/>
      <c r="I45" s="63"/>
    </row>
    <row r="46" spans="1:13">
      <c r="E46" s="49"/>
      <c r="F46" s="49"/>
      <c r="G46" s="49"/>
      <c r="H46" s="49"/>
      <c r="I46" s="49"/>
      <c r="J46" s="49"/>
      <c r="K46" s="49"/>
    </row>
    <row r="47" spans="1:13">
      <c r="E47" s="49"/>
      <c r="F47" s="49"/>
      <c r="G47" s="49"/>
      <c r="H47" s="49"/>
      <c r="I47" s="49"/>
      <c r="J47" s="49"/>
      <c r="K47" s="49"/>
    </row>
    <row r="48" spans="1:13">
      <c r="I48" s="63"/>
    </row>
    <row r="50" spans="9:9">
      <c r="I50" s="63"/>
    </row>
    <row r="52" spans="9:9">
      <c r="I52" s="63"/>
    </row>
    <row r="54" spans="9:9">
      <c r="I54" s="63"/>
    </row>
    <row r="56" spans="9:9">
      <c r="I56" s="63"/>
    </row>
    <row r="58" spans="9:9">
      <c r="I58" s="63"/>
    </row>
    <row r="60" spans="9:9">
      <c r="I60" s="63"/>
    </row>
    <row r="62" spans="9:9">
      <c r="I62" s="63"/>
    </row>
    <row r="64" spans="9:9">
      <c r="I64" s="63"/>
    </row>
    <row r="66" spans="9:9">
      <c r="I66" s="63"/>
    </row>
    <row r="68" spans="9:9">
      <c r="I68" s="63"/>
    </row>
    <row r="70" spans="9:9">
      <c r="I70" s="63"/>
    </row>
    <row r="72" spans="9:9">
      <c r="I72" s="63"/>
    </row>
    <row r="74" spans="9:9">
      <c r="I74" s="63"/>
    </row>
    <row r="76" spans="9:9">
      <c r="I76" s="63"/>
    </row>
    <row r="78" spans="9:9">
      <c r="I78" s="63"/>
    </row>
    <row r="80" spans="9:9">
      <c r="I80" s="63"/>
    </row>
    <row r="82" spans="9:9">
      <c r="I82" s="63"/>
    </row>
    <row r="84" spans="9:9">
      <c r="I84" s="63"/>
    </row>
    <row r="86" spans="9:9">
      <c r="I86" s="63"/>
    </row>
    <row r="88" spans="9:9">
      <c r="I88" s="63"/>
    </row>
    <row r="90" spans="9:9">
      <c r="I90" s="63"/>
    </row>
    <row r="92" spans="9:9">
      <c r="I92" s="63"/>
    </row>
    <row r="94" spans="9:9">
      <c r="I94" s="63"/>
    </row>
    <row r="96" spans="9:9">
      <c r="I96" s="63"/>
    </row>
    <row r="98" spans="9:9">
      <c r="I98" s="63"/>
    </row>
    <row r="100" spans="9:9">
      <c r="I100" s="63"/>
    </row>
    <row r="102" spans="9:9">
      <c r="I102" s="63"/>
    </row>
    <row r="104" spans="9:9">
      <c r="I104" s="63"/>
    </row>
    <row r="106" spans="9:9">
      <c r="I106" s="63"/>
    </row>
    <row r="108" spans="9:9">
      <c r="I108" s="63"/>
    </row>
    <row r="110" spans="9:9">
      <c r="I110" s="63"/>
    </row>
    <row r="112" spans="9:9">
      <c r="I112" s="63"/>
    </row>
    <row r="114" spans="9:9">
      <c r="I114" s="63"/>
    </row>
    <row r="116" spans="9:9">
      <c r="I116" s="63"/>
    </row>
    <row r="118" spans="9:9">
      <c r="I118" s="63"/>
    </row>
    <row r="120" spans="9:9">
      <c r="I120" s="63"/>
    </row>
    <row r="122" spans="9:9">
      <c r="I122" s="63"/>
    </row>
    <row r="124" spans="9:9">
      <c r="I124" s="63"/>
    </row>
    <row r="126" spans="9:9">
      <c r="I126" s="63"/>
    </row>
    <row r="128" spans="9:9">
      <c r="I128" s="63"/>
    </row>
    <row r="130" spans="9:9">
      <c r="I130" s="63"/>
    </row>
    <row r="132" spans="9:9">
      <c r="I132" s="63"/>
    </row>
    <row r="134" spans="9:9">
      <c r="I134" s="63"/>
    </row>
    <row r="136" spans="9:9">
      <c r="I136" s="63"/>
    </row>
    <row r="138" spans="9:9">
      <c r="I138" s="63"/>
    </row>
    <row r="140" spans="9:9">
      <c r="I140" s="63"/>
    </row>
    <row r="142" spans="9:9">
      <c r="I142" s="63"/>
    </row>
    <row r="144" spans="9:9">
      <c r="I144" s="63"/>
    </row>
    <row r="146" spans="9:9">
      <c r="I146" s="63"/>
    </row>
  </sheetData>
  <sheetProtection formatCells="0" formatRows="0"/>
  <mergeCells count="14">
    <mergeCell ref="A44:D44"/>
    <mergeCell ref="A42:G42"/>
    <mergeCell ref="A39:G39"/>
    <mergeCell ref="O1:P1"/>
    <mergeCell ref="J2:K2"/>
    <mergeCell ref="L39:L41"/>
    <mergeCell ref="A6:K6"/>
    <mergeCell ref="C2:H2"/>
    <mergeCell ref="C3:H3"/>
    <mergeCell ref="A4:H4"/>
    <mergeCell ref="A22:K22"/>
    <mergeCell ref="A2:B2"/>
    <mergeCell ref="A40:G40"/>
    <mergeCell ref="A41:G41"/>
  </mergeCells>
  <pageMargins left="0.94488188976377963" right="0.55118110236220474" top="0.98425196850393704" bottom="0.78740157480314965" header="0.51181102362204722" footer="0.47244094488188981"/>
  <pageSetup paperSize="9" scale="84" orientation="portrait" r:id="rId1"/>
  <headerFooter alignWithMargins="0">
    <oddFooter xml:space="preserve">&amp;C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8">
    <tabColor theme="0"/>
    <pageSetUpPr autoPageBreaks="0" fitToPage="1"/>
  </sheetPr>
  <dimension ref="A1:W62"/>
  <sheetViews>
    <sheetView zoomScaleSheetLayoutView="100" workbookViewId="0">
      <pane ySplit="5" topLeftCell="A12" activePane="bottomLeft" state="frozen"/>
      <selection activeCell="M36" sqref="M36"/>
      <selection pane="bottomLeft" activeCell="M36" sqref="M36"/>
    </sheetView>
  </sheetViews>
  <sheetFormatPr defaultColWidth="9.140625" defaultRowHeight="12.75"/>
  <cols>
    <col min="1" max="1" width="8.7109375" style="44" customWidth="1"/>
    <col min="2" max="2" width="8.7109375" style="52" customWidth="1"/>
    <col min="3" max="6" width="15.7109375" style="44" customWidth="1"/>
    <col min="7" max="7" width="18.42578125" style="44" customWidth="1"/>
    <col min="8" max="9" width="15.7109375" style="44" customWidth="1"/>
    <col min="10" max="10" width="15.7109375" style="45" customWidth="1"/>
    <col min="11" max="11" width="15.7109375" style="44" customWidth="1"/>
    <col min="12" max="12" width="10.7109375" style="44" customWidth="1"/>
    <col min="13" max="16384" width="9.140625" style="44"/>
  </cols>
  <sheetData>
    <row r="1" spans="1:23" s="189" customFormat="1" ht="21.75" customHeight="1">
      <c r="A1" s="157" t="s">
        <v>121</v>
      </c>
      <c r="B1" s="157"/>
      <c r="C1" s="157"/>
      <c r="D1" s="157"/>
      <c r="E1" s="157"/>
      <c r="F1" s="157"/>
      <c r="G1" s="157"/>
      <c r="H1" s="157"/>
      <c r="I1" s="157"/>
      <c r="J1" s="157"/>
      <c r="K1" s="157"/>
      <c r="O1" s="372"/>
      <c r="P1" s="372"/>
    </row>
    <row r="2" spans="1:23" ht="15" customHeight="1">
      <c r="A2" s="371" t="s">
        <v>19</v>
      </c>
      <c r="B2" s="371"/>
      <c r="C2" s="383" t="s">
        <v>140</v>
      </c>
      <c r="D2" s="355"/>
      <c r="E2" s="355"/>
      <c r="F2" s="355"/>
      <c r="G2" s="355"/>
      <c r="H2" s="386"/>
      <c r="I2" s="42"/>
      <c r="J2" s="387" t="s">
        <v>57</v>
      </c>
      <c r="K2" s="387"/>
    </row>
    <row r="3" spans="1:23" ht="15" customHeight="1">
      <c r="A3" s="41"/>
      <c r="B3" s="42"/>
      <c r="C3" s="366" t="s">
        <v>14</v>
      </c>
      <c r="D3" s="384"/>
      <c r="E3" s="384"/>
      <c r="F3" s="384"/>
      <c r="G3" s="384"/>
      <c r="H3" s="42"/>
      <c r="I3" s="42"/>
      <c r="J3" s="43"/>
      <c r="K3" s="193" t="s">
        <v>15</v>
      </c>
    </row>
    <row r="4" spans="1:23">
      <c r="A4" s="385"/>
      <c r="B4" s="355"/>
      <c r="C4" s="355"/>
      <c r="D4" s="355"/>
      <c r="E4" s="355"/>
      <c r="F4" s="355"/>
      <c r="G4" s="355"/>
    </row>
    <row r="5" spans="1:23" ht="69" customHeight="1">
      <c r="A5" s="158"/>
      <c r="B5" s="159"/>
      <c r="C5" s="183" t="str">
        <f>'T1'!C5</f>
        <v>Ari monetar dhe SDR / Monetary gold and SDRs</v>
      </c>
      <c r="D5" s="183" t="str">
        <f>'T1'!D5</f>
        <v>Monedha dhe depozitat / Currency  and  Deposits</v>
      </c>
      <c r="E5" s="183" t="str">
        <f>'T1'!E5</f>
        <v>Letra me vlerë të borxhit / Debt securities</v>
      </c>
      <c r="F5" s="183" t="str">
        <f>'T1'!F5</f>
        <v>Huatë / Loans</v>
      </c>
      <c r="G5" s="183" t="str">
        <f>'T1'!G5</f>
        <v>Kapitali dhe aksionet në fondet e investimit   / Equity and investment fund shares or unit</v>
      </c>
      <c r="H5" s="183" t="str">
        <f>'T1'!H5</f>
        <v>Sigurime dhe skemat e pensioneve/ Insurance, pension and standardised guarantee schemes</v>
      </c>
      <c r="I5" s="183" t="str">
        <f>'T1'!I5</f>
        <v>Dervativët financiare / Financial derivatives</v>
      </c>
      <c r="J5" s="183" t="str">
        <f>'T1'!J5</f>
        <v xml:space="preserve">Llogari të tjera të arkëtueshme/ pagueshme / Other accounts receivable /payable
</v>
      </c>
      <c r="K5" s="183" t="str">
        <f>'T1'!K5</f>
        <v xml:space="preserve">Totali / Total
</v>
      </c>
    </row>
    <row r="6" spans="1:23" ht="13.15" customHeight="1">
      <c r="A6" s="352" t="s">
        <v>53</v>
      </c>
      <c r="B6" s="352"/>
      <c r="C6" s="352"/>
      <c r="D6" s="352"/>
      <c r="E6" s="352"/>
      <c r="F6" s="352"/>
      <c r="G6" s="352"/>
      <c r="H6" s="352"/>
      <c r="I6" s="352"/>
      <c r="J6" s="352"/>
      <c r="K6" s="352"/>
    </row>
    <row r="7" spans="1:23" ht="13.15" customHeight="1">
      <c r="A7" s="50"/>
      <c r="B7" s="51"/>
      <c r="C7" s="61"/>
      <c r="D7" s="61"/>
      <c r="E7" s="61"/>
      <c r="F7" s="61"/>
      <c r="G7" s="61"/>
      <c r="H7" s="61"/>
      <c r="I7" s="61"/>
    </row>
    <row r="8" spans="1:23" s="73" customFormat="1" ht="13.15" customHeight="1">
      <c r="A8" s="226">
        <v>2013</v>
      </c>
      <c r="B8" s="227">
        <v>41639</v>
      </c>
      <c r="C8" s="252">
        <v>0</v>
      </c>
      <c r="D8" s="228">
        <v>914900.44243813632</v>
      </c>
      <c r="E8" s="228">
        <v>72047.111661000003</v>
      </c>
      <c r="F8" s="228">
        <v>3720.3337893726002</v>
      </c>
      <c r="G8" s="228">
        <v>569388.74530851678</v>
      </c>
      <c r="H8" s="228">
        <v>1429.8529153100001</v>
      </c>
      <c r="I8" s="338" t="s">
        <v>131</v>
      </c>
      <c r="J8" s="229">
        <v>113946.13485191403</v>
      </c>
      <c r="K8" s="229">
        <v>1675432.6209642498</v>
      </c>
      <c r="M8" s="231"/>
    </row>
    <row r="9" spans="1:23" s="73" customFormat="1" ht="13.15" customHeight="1">
      <c r="A9" s="226">
        <v>2014</v>
      </c>
      <c r="B9" s="227">
        <v>42004</v>
      </c>
      <c r="C9" s="252">
        <v>0</v>
      </c>
      <c r="D9" s="228">
        <v>938429.89276370592</v>
      </c>
      <c r="E9" s="228">
        <v>75912.902662289358</v>
      </c>
      <c r="F9" s="228">
        <v>5153.2654593539482</v>
      </c>
      <c r="G9" s="228">
        <v>569055.58042711089</v>
      </c>
      <c r="H9" s="228">
        <v>1953.2662351499998</v>
      </c>
      <c r="I9" s="338" t="s">
        <v>131</v>
      </c>
      <c r="J9" s="229">
        <v>176382.78063421091</v>
      </c>
      <c r="K9" s="229">
        <v>1766887.6881818208</v>
      </c>
      <c r="M9" s="231"/>
    </row>
    <row r="10" spans="1:23" s="73" customFormat="1" ht="13.15" customHeight="1">
      <c r="A10" s="226">
        <v>2015</v>
      </c>
      <c r="B10" s="227">
        <v>42004</v>
      </c>
      <c r="C10" s="252">
        <v>0</v>
      </c>
      <c r="D10" s="228">
        <v>955411.46640671173</v>
      </c>
      <c r="E10" s="228">
        <v>83296.639547726882</v>
      </c>
      <c r="F10" s="228">
        <v>1979.4298173594329</v>
      </c>
      <c r="G10" s="228">
        <v>668163.82347717579</v>
      </c>
      <c r="H10" s="228">
        <v>2397.5830670400001</v>
      </c>
      <c r="I10" s="338" t="s">
        <v>131</v>
      </c>
      <c r="J10" s="229">
        <v>80307.729010867246</v>
      </c>
      <c r="K10" s="229">
        <v>1791556.671326881</v>
      </c>
      <c r="M10" s="231"/>
    </row>
    <row r="11" spans="1:23" s="73" customFormat="1" ht="13.15" customHeight="1">
      <c r="A11" s="226">
        <v>2016</v>
      </c>
      <c r="B11" s="227">
        <v>42004</v>
      </c>
      <c r="C11" s="252">
        <v>0</v>
      </c>
      <c r="D11" s="228">
        <v>983640.1142290486</v>
      </c>
      <c r="E11" s="228">
        <v>80424.019653655298</v>
      </c>
      <c r="F11" s="228">
        <v>2116.9319842594987</v>
      </c>
      <c r="G11" s="228">
        <v>613580.67840049695</v>
      </c>
      <c r="H11" s="228">
        <v>2861.89432029</v>
      </c>
      <c r="I11" s="338" t="s">
        <v>131</v>
      </c>
      <c r="J11" s="229">
        <v>98783.691075550116</v>
      </c>
      <c r="K11" s="229">
        <v>1781407.3296633007</v>
      </c>
      <c r="M11" s="231"/>
    </row>
    <row r="12" spans="1:23" s="73" customFormat="1" ht="13.15" customHeight="1">
      <c r="A12" s="226">
        <v>2017</v>
      </c>
      <c r="B12" s="227">
        <v>42004</v>
      </c>
      <c r="C12" s="252">
        <v>0</v>
      </c>
      <c r="D12" s="228">
        <v>995648.93565426394</v>
      </c>
      <c r="E12" s="228">
        <v>93159.425302415999</v>
      </c>
      <c r="F12" s="228">
        <v>2743.0786103972314</v>
      </c>
      <c r="G12" s="228">
        <v>610002.43759451061</v>
      </c>
      <c r="H12" s="238">
        <v>3429.8617182200001</v>
      </c>
      <c r="I12" s="338" t="s">
        <v>131</v>
      </c>
      <c r="J12" s="229">
        <v>92971.498302589054</v>
      </c>
      <c r="K12" s="229">
        <v>1797955.2371823969</v>
      </c>
      <c r="M12" s="334"/>
    </row>
    <row r="13" spans="1:23" s="73" customFormat="1" ht="13.15" customHeight="1">
      <c r="A13" s="226">
        <v>2018</v>
      </c>
      <c r="B13" s="227">
        <v>42004</v>
      </c>
      <c r="C13" s="252">
        <v>0</v>
      </c>
      <c r="D13" s="228">
        <v>1022356.6085758086</v>
      </c>
      <c r="E13" s="228">
        <v>96173.566085668164</v>
      </c>
      <c r="F13" s="228">
        <v>2617.2427493700002</v>
      </c>
      <c r="G13" s="228">
        <v>680889.0286093452</v>
      </c>
      <c r="H13" s="228">
        <v>4017.1341746600001</v>
      </c>
      <c r="I13" s="338" t="s">
        <v>131</v>
      </c>
      <c r="J13" s="229">
        <v>97950.333747134413</v>
      </c>
      <c r="K13" s="229">
        <v>1904003.9139419862</v>
      </c>
      <c r="M13" s="335"/>
      <c r="N13" s="249"/>
      <c r="O13" s="249"/>
      <c r="P13" s="249"/>
      <c r="Q13" s="249"/>
      <c r="R13" s="249"/>
      <c r="S13" s="249"/>
      <c r="T13" s="249"/>
      <c r="U13" s="249"/>
      <c r="V13" s="249"/>
      <c r="W13" s="249"/>
    </row>
    <row r="14" spans="1:23" s="73" customFormat="1" ht="13.15" customHeight="1">
      <c r="A14" s="226">
        <v>2019</v>
      </c>
      <c r="B14" s="227">
        <v>42004</v>
      </c>
      <c r="C14" s="252">
        <v>0</v>
      </c>
      <c r="D14" s="228">
        <v>1084886.3033788819</v>
      </c>
      <c r="E14" s="228">
        <v>85838.858386339125</v>
      </c>
      <c r="F14" s="228">
        <v>2824.4173181400006</v>
      </c>
      <c r="G14" s="228">
        <v>716039.2581753158</v>
      </c>
      <c r="H14" s="228">
        <v>4806.0109412000002</v>
      </c>
      <c r="I14" s="338" t="s">
        <v>131</v>
      </c>
      <c r="J14" s="229">
        <v>124961.69265588741</v>
      </c>
      <c r="K14" s="229">
        <v>2019356.5408557642</v>
      </c>
      <c r="M14" s="335"/>
      <c r="N14" s="249"/>
      <c r="O14" s="249"/>
      <c r="P14" s="249"/>
      <c r="Q14" s="249"/>
      <c r="R14" s="249"/>
      <c r="S14" s="249"/>
      <c r="T14" s="249"/>
      <c r="U14" s="249"/>
      <c r="V14" s="249"/>
      <c r="W14" s="249"/>
    </row>
    <row r="15" spans="1:23" s="73" customFormat="1" ht="13.15" customHeight="1">
      <c r="A15" s="226">
        <v>2020</v>
      </c>
      <c r="B15" s="227" t="s">
        <v>149</v>
      </c>
      <c r="C15" s="252">
        <v>0</v>
      </c>
      <c r="D15" s="228">
        <v>1182807.5443998943</v>
      </c>
      <c r="E15" s="228">
        <v>76919.371672050707</v>
      </c>
      <c r="F15" s="228">
        <v>2770.2470786600002</v>
      </c>
      <c r="G15" s="228">
        <v>860952.85498745833</v>
      </c>
      <c r="H15" s="228">
        <v>5633.996338817813</v>
      </c>
      <c r="I15" s="338" t="s">
        <v>131</v>
      </c>
      <c r="J15" s="229">
        <v>112123.40845670708</v>
      </c>
      <c r="K15" s="229">
        <v>2241207.4229335878</v>
      </c>
      <c r="M15" s="335"/>
      <c r="N15" s="249"/>
      <c r="O15" s="249"/>
      <c r="P15" s="249"/>
      <c r="Q15" s="249"/>
      <c r="R15" s="249"/>
      <c r="S15" s="249"/>
      <c r="T15" s="249"/>
      <c r="U15" s="249"/>
      <c r="V15" s="249"/>
      <c r="W15" s="249"/>
    </row>
    <row r="16" spans="1:23" s="73" customFormat="1" ht="13.15" customHeight="1">
      <c r="A16" s="226">
        <v>2021</v>
      </c>
      <c r="B16" s="227" t="s">
        <v>149</v>
      </c>
      <c r="C16" s="252">
        <v>0</v>
      </c>
      <c r="D16" s="228">
        <v>1263327.0139332404</v>
      </c>
      <c r="E16" s="228">
        <v>81469.140716051086</v>
      </c>
      <c r="F16" s="228">
        <v>2477.7260165799999</v>
      </c>
      <c r="G16" s="228">
        <v>979051.69908700185</v>
      </c>
      <c r="H16" s="228">
        <v>6820.7437530429706</v>
      </c>
      <c r="I16" s="338" t="s">
        <v>131</v>
      </c>
      <c r="J16" s="229">
        <v>118558.06867843881</v>
      </c>
      <c r="K16" s="229">
        <v>2451704.3921843548</v>
      </c>
      <c r="M16" s="335"/>
      <c r="N16" s="249"/>
      <c r="O16" s="249"/>
      <c r="P16" s="249"/>
      <c r="Q16" s="249"/>
      <c r="R16" s="249"/>
      <c r="S16" s="249"/>
      <c r="T16" s="249"/>
      <c r="U16" s="249"/>
      <c r="V16" s="249"/>
      <c r="W16" s="249"/>
    </row>
    <row r="17" spans="1:23" s="73" customFormat="1" ht="13.15" customHeight="1">
      <c r="A17" s="226">
        <v>2022</v>
      </c>
      <c r="B17" s="227" t="s">
        <v>149</v>
      </c>
      <c r="C17" s="252">
        <v>0</v>
      </c>
      <c r="D17" s="228">
        <v>1318390.768837376</v>
      </c>
      <c r="E17" s="228">
        <v>102201.17592061113</v>
      </c>
      <c r="F17" s="228">
        <v>2515.99861044</v>
      </c>
      <c r="G17" s="228">
        <v>1076685.0743259466</v>
      </c>
      <c r="H17" s="228">
        <v>8114.2308914466994</v>
      </c>
      <c r="I17" s="338" t="s">
        <v>131</v>
      </c>
      <c r="J17" s="229">
        <v>133860.10986690715</v>
      </c>
      <c r="K17" s="229">
        <v>2641767.3584527276</v>
      </c>
      <c r="M17" s="335"/>
      <c r="N17" s="249"/>
      <c r="O17" s="249"/>
      <c r="P17" s="249"/>
      <c r="Q17" s="249"/>
      <c r="R17" s="249"/>
      <c r="S17" s="249"/>
      <c r="T17" s="249"/>
      <c r="U17" s="249"/>
      <c r="V17" s="249"/>
      <c r="W17" s="249"/>
    </row>
    <row r="18" spans="1:23" s="73" customFormat="1" ht="13.15" customHeight="1">
      <c r="A18" s="226">
        <v>2023</v>
      </c>
      <c r="B18" s="227" t="s">
        <v>149</v>
      </c>
      <c r="C18" s="252">
        <v>0</v>
      </c>
      <c r="D18" s="228">
        <v>1351879.1464006423</v>
      </c>
      <c r="E18" s="228">
        <v>108687.85182788849</v>
      </c>
      <c r="F18" s="228">
        <v>3034.8223250800002</v>
      </c>
      <c r="G18" s="228">
        <v>1169401.2871720716</v>
      </c>
      <c r="H18" s="228">
        <v>9228.0441343893017</v>
      </c>
      <c r="I18" s="338" t="s">
        <v>131</v>
      </c>
      <c r="J18" s="229">
        <v>141651.54055601131</v>
      </c>
      <c r="K18" s="229">
        <v>2783882.6924160831</v>
      </c>
      <c r="M18" s="335"/>
      <c r="N18" s="249"/>
      <c r="O18" s="249"/>
      <c r="P18" s="249"/>
      <c r="Q18" s="249"/>
      <c r="R18" s="249"/>
      <c r="S18" s="249"/>
      <c r="T18" s="249"/>
      <c r="U18" s="249"/>
      <c r="V18" s="249"/>
      <c r="W18" s="249"/>
    </row>
    <row r="19" spans="1:23" s="73" customFormat="1" ht="13.15" customHeight="1">
      <c r="A19" s="226">
        <v>2024</v>
      </c>
      <c r="B19" s="227" t="s">
        <v>149</v>
      </c>
      <c r="C19" s="252">
        <v>0</v>
      </c>
      <c r="D19" s="228">
        <v>1450606.3281161417</v>
      </c>
      <c r="E19" s="228">
        <v>108462.63536908616</v>
      </c>
      <c r="F19" s="228">
        <v>2516.9033420300002</v>
      </c>
      <c r="G19" s="228">
        <v>1243855.5656677764</v>
      </c>
      <c r="H19" s="228">
        <v>10828.578183950502</v>
      </c>
      <c r="I19" s="338" t="s">
        <v>131</v>
      </c>
      <c r="J19" s="229">
        <v>147386.18385289283</v>
      </c>
      <c r="K19" s="229">
        <v>2963656.1945318775</v>
      </c>
      <c r="M19" s="335"/>
      <c r="N19" s="249"/>
      <c r="O19" s="249"/>
      <c r="P19" s="249"/>
      <c r="Q19" s="249"/>
      <c r="R19" s="249"/>
      <c r="S19" s="249"/>
      <c r="T19" s="249"/>
      <c r="U19" s="249"/>
      <c r="V19" s="249"/>
      <c r="W19" s="249"/>
    </row>
    <row r="20" spans="1:23" s="73" customFormat="1" ht="13.15" customHeight="1">
      <c r="A20" s="226" t="str">
        <f>'T1'!A20</f>
        <v>2025*</v>
      </c>
      <c r="B20" s="227" t="s">
        <v>149</v>
      </c>
      <c r="C20" s="252"/>
      <c r="D20" s="228">
        <v>1606746.6709552361</v>
      </c>
      <c r="E20" s="228">
        <v>108887.37803291356</v>
      </c>
      <c r="F20" s="228">
        <v>2389.8377942300003</v>
      </c>
      <c r="G20" s="228">
        <v>1321018.7608629852</v>
      </c>
      <c r="H20" s="228">
        <v>12908.732153905936</v>
      </c>
      <c r="I20" s="338" t="s">
        <v>131</v>
      </c>
      <c r="J20" s="229">
        <v>154437.31730383929</v>
      </c>
      <c r="K20" s="229">
        <v>3206388.6971031101</v>
      </c>
      <c r="M20" s="335"/>
      <c r="N20" s="249"/>
      <c r="O20" s="249"/>
      <c r="P20" s="249"/>
      <c r="Q20" s="249"/>
      <c r="R20" s="249"/>
      <c r="S20" s="249"/>
      <c r="T20" s="249"/>
      <c r="U20" s="249"/>
      <c r="V20" s="249"/>
      <c r="W20" s="249"/>
    </row>
    <row r="21" spans="1:23" s="73" customFormat="1" ht="13.15" customHeight="1">
      <c r="A21" s="233"/>
      <c r="B21" s="234"/>
      <c r="C21" s="235"/>
      <c r="D21" s="235"/>
      <c r="E21" s="235"/>
      <c r="F21" s="235"/>
      <c r="G21" s="235"/>
      <c r="H21" s="235"/>
      <c r="I21" s="235"/>
      <c r="J21" s="231"/>
    </row>
    <row r="22" spans="1:23" s="73" customFormat="1" ht="13.15" customHeight="1">
      <c r="A22" s="352" t="s">
        <v>54</v>
      </c>
      <c r="B22" s="352"/>
      <c r="C22" s="352"/>
      <c r="D22" s="352"/>
      <c r="E22" s="352"/>
      <c r="F22" s="352"/>
      <c r="G22" s="352"/>
      <c r="H22" s="352"/>
      <c r="I22" s="352"/>
      <c r="J22" s="352"/>
      <c r="K22" s="352"/>
    </row>
    <row r="23" spans="1:23" s="73" customFormat="1" ht="13.15" customHeight="1">
      <c r="A23" s="233"/>
      <c r="B23" s="234"/>
      <c r="C23" s="235"/>
      <c r="D23" s="235"/>
      <c r="E23" s="235"/>
      <c r="F23" s="235"/>
      <c r="G23" s="235"/>
      <c r="H23" s="235"/>
      <c r="I23" s="235"/>
      <c r="J23" s="231"/>
    </row>
    <row r="24" spans="1:23" s="73" customFormat="1" ht="13.15" customHeight="1">
      <c r="A24" s="226">
        <v>2013</v>
      </c>
      <c r="B24" s="227">
        <v>41639</v>
      </c>
      <c r="C24" s="252">
        <v>0</v>
      </c>
      <c r="D24" s="252">
        <v>0</v>
      </c>
      <c r="E24" s="252">
        <v>0</v>
      </c>
      <c r="F24" s="228">
        <v>165346.15398634988</v>
      </c>
      <c r="G24" s="238">
        <v>0</v>
      </c>
      <c r="H24" s="252">
        <v>0</v>
      </c>
      <c r="I24" s="338" t="s">
        <v>131</v>
      </c>
      <c r="J24" s="229">
        <v>26882.818356279859</v>
      </c>
      <c r="K24" s="229">
        <v>192228.97234262974</v>
      </c>
      <c r="M24" s="231"/>
    </row>
    <row r="25" spans="1:23" s="73" customFormat="1" ht="13.15" customHeight="1">
      <c r="A25" s="226">
        <v>2014</v>
      </c>
      <c r="B25" s="227">
        <v>42004</v>
      </c>
      <c r="C25" s="252">
        <v>0</v>
      </c>
      <c r="D25" s="252">
        <v>0</v>
      </c>
      <c r="E25" s="252">
        <v>0</v>
      </c>
      <c r="F25" s="228">
        <v>167215.0886778509</v>
      </c>
      <c r="G25" s="238">
        <v>0</v>
      </c>
      <c r="H25" s="252">
        <v>0</v>
      </c>
      <c r="I25" s="338" t="s">
        <v>131</v>
      </c>
      <c r="J25" s="229">
        <v>23031.567095163842</v>
      </c>
      <c r="K25" s="229">
        <v>190246.65577301473</v>
      </c>
      <c r="M25" s="231"/>
    </row>
    <row r="26" spans="1:23" s="73" customFormat="1" ht="13.15" customHeight="1">
      <c r="A26" s="226">
        <v>2015</v>
      </c>
      <c r="B26" s="227">
        <v>42004</v>
      </c>
      <c r="C26" s="252">
        <v>0</v>
      </c>
      <c r="D26" s="252">
        <v>0</v>
      </c>
      <c r="E26" s="252">
        <v>0</v>
      </c>
      <c r="F26" s="228">
        <v>175738.35032183747</v>
      </c>
      <c r="G26" s="238">
        <v>0</v>
      </c>
      <c r="H26" s="252">
        <v>0</v>
      </c>
      <c r="I26" s="338" t="s">
        <v>131</v>
      </c>
      <c r="J26" s="229">
        <v>23863.19502188465</v>
      </c>
      <c r="K26" s="229">
        <v>199601.54534372213</v>
      </c>
      <c r="M26" s="231"/>
    </row>
    <row r="27" spans="1:23" s="73" customFormat="1" ht="13.15" customHeight="1">
      <c r="A27" s="226">
        <v>2016</v>
      </c>
      <c r="B27" s="227">
        <v>42004</v>
      </c>
      <c r="C27" s="252">
        <v>0</v>
      </c>
      <c r="D27" s="252">
        <v>0</v>
      </c>
      <c r="E27" s="252">
        <v>0</v>
      </c>
      <c r="F27" s="228">
        <v>183242.94232615456</v>
      </c>
      <c r="G27" s="238">
        <v>0</v>
      </c>
      <c r="H27" s="252">
        <v>0</v>
      </c>
      <c r="I27" s="338" t="s">
        <v>131</v>
      </c>
      <c r="J27" s="229">
        <v>10736.311439642703</v>
      </c>
      <c r="K27" s="229">
        <v>193979.25376579727</v>
      </c>
      <c r="M27" s="231"/>
    </row>
    <row r="28" spans="1:23" s="73" customFormat="1" ht="13.15" customHeight="1">
      <c r="A28" s="226">
        <v>2017</v>
      </c>
      <c r="B28" s="227">
        <v>42004</v>
      </c>
      <c r="C28" s="252">
        <v>0</v>
      </c>
      <c r="D28" s="252">
        <v>0</v>
      </c>
      <c r="E28" s="252">
        <v>0</v>
      </c>
      <c r="F28" s="228">
        <v>194922.75669953</v>
      </c>
      <c r="G28" s="238">
        <v>0</v>
      </c>
      <c r="H28" s="252">
        <v>0</v>
      </c>
      <c r="I28" s="338" t="s">
        <v>131</v>
      </c>
      <c r="J28" s="229">
        <v>10998.795011001292</v>
      </c>
      <c r="K28" s="229">
        <v>205921.55171053129</v>
      </c>
      <c r="M28" s="231"/>
    </row>
    <row r="29" spans="1:23" s="73" customFormat="1" ht="13.15" customHeight="1">
      <c r="A29" s="245">
        <v>2018</v>
      </c>
      <c r="B29" s="256">
        <v>42004</v>
      </c>
      <c r="C29" s="252">
        <v>0</v>
      </c>
      <c r="D29" s="252">
        <v>0</v>
      </c>
      <c r="E29" s="252">
        <v>0</v>
      </c>
      <c r="F29" s="228">
        <v>206837.95159841582</v>
      </c>
      <c r="G29" s="228">
        <v>0</v>
      </c>
      <c r="H29" s="252">
        <v>0</v>
      </c>
      <c r="I29" s="338" t="s">
        <v>131</v>
      </c>
      <c r="J29" s="229">
        <v>11648.933130265246</v>
      </c>
      <c r="K29" s="229">
        <v>218486.88472868106</v>
      </c>
    </row>
    <row r="30" spans="1:23" s="73" customFormat="1" ht="13.15" customHeight="1">
      <c r="A30" s="245">
        <v>2019</v>
      </c>
      <c r="B30" s="256">
        <v>42004</v>
      </c>
      <c r="C30" s="252">
        <v>0</v>
      </c>
      <c r="D30" s="252">
        <v>0</v>
      </c>
      <c r="E30" s="252">
        <v>0</v>
      </c>
      <c r="F30" s="228">
        <v>224219.14445887462</v>
      </c>
      <c r="G30" s="228">
        <v>0</v>
      </c>
      <c r="H30" s="252">
        <v>0</v>
      </c>
      <c r="I30" s="338" t="s">
        <v>131</v>
      </c>
      <c r="J30" s="229">
        <v>12157.189491142906</v>
      </c>
      <c r="K30" s="229">
        <v>236376.33395001752</v>
      </c>
    </row>
    <row r="31" spans="1:23" s="73" customFormat="1" ht="13.15" customHeight="1">
      <c r="A31" s="245">
        <v>2020</v>
      </c>
      <c r="B31" s="256" t="s">
        <v>149</v>
      </c>
      <c r="C31" s="252">
        <v>0</v>
      </c>
      <c r="D31" s="252">
        <v>0</v>
      </c>
      <c r="E31" s="252">
        <v>0</v>
      </c>
      <c r="F31" s="228">
        <v>238840.50784117004</v>
      </c>
      <c r="G31" s="228">
        <v>0</v>
      </c>
      <c r="H31" s="252">
        <v>0</v>
      </c>
      <c r="I31" s="338" t="s">
        <v>131</v>
      </c>
      <c r="J31" s="229">
        <v>52353.884235476587</v>
      </c>
      <c r="K31" s="229">
        <v>291194.39207664662</v>
      </c>
    </row>
    <row r="32" spans="1:23" s="73" customFormat="1" ht="13.15" customHeight="1">
      <c r="A32" s="245">
        <v>2021</v>
      </c>
      <c r="B32" s="256" t="s">
        <v>149</v>
      </c>
      <c r="C32" s="252">
        <v>0</v>
      </c>
      <c r="D32" s="252">
        <v>0</v>
      </c>
      <c r="E32" s="252">
        <v>0</v>
      </c>
      <c r="F32" s="228">
        <v>268529.40826068999</v>
      </c>
      <c r="G32" s="228">
        <v>0</v>
      </c>
      <c r="H32" s="252">
        <v>0</v>
      </c>
      <c r="I32" s="338" t="s">
        <v>131</v>
      </c>
      <c r="J32" s="229">
        <v>52770.261615420466</v>
      </c>
      <c r="K32" s="229">
        <v>321299.66987611045</v>
      </c>
    </row>
    <row r="33" spans="1:13" s="73" customFormat="1" ht="13.15" customHeight="1">
      <c r="A33" s="245">
        <v>2022</v>
      </c>
      <c r="B33" s="256" t="s">
        <v>149</v>
      </c>
      <c r="C33" s="252">
        <v>0</v>
      </c>
      <c r="D33" s="252">
        <v>0</v>
      </c>
      <c r="E33" s="252">
        <v>0</v>
      </c>
      <c r="F33" s="228">
        <v>300851.80018374999</v>
      </c>
      <c r="G33" s="228">
        <v>0</v>
      </c>
      <c r="H33" s="252">
        <v>0</v>
      </c>
      <c r="I33" s="338" t="s">
        <v>131</v>
      </c>
      <c r="J33" s="229">
        <v>60013.491226980659</v>
      </c>
      <c r="K33" s="229">
        <v>360865.29141073063</v>
      </c>
    </row>
    <row r="34" spans="1:13" s="73" customFormat="1" ht="13.15" customHeight="1">
      <c r="A34" s="245">
        <v>2023</v>
      </c>
      <c r="B34" s="256" t="s">
        <v>149</v>
      </c>
      <c r="C34" s="252">
        <v>0</v>
      </c>
      <c r="D34" s="252">
        <v>0</v>
      </c>
      <c r="E34" s="252">
        <v>0</v>
      </c>
      <c r="F34" s="228">
        <v>329751.4996766799</v>
      </c>
      <c r="G34" s="228">
        <v>0</v>
      </c>
      <c r="H34" s="252">
        <v>0</v>
      </c>
      <c r="I34" s="338" t="s">
        <v>131</v>
      </c>
      <c r="J34" s="229">
        <v>64802.557772613407</v>
      </c>
      <c r="K34" s="229">
        <v>394554.05744929332</v>
      </c>
    </row>
    <row r="35" spans="1:13" s="73" customFormat="1" ht="13.15" customHeight="1">
      <c r="A35" s="245">
        <v>2024</v>
      </c>
      <c r="B35" s="256" t="s">
        <v>149</v>
      </c>
      <c r="C35" s="252">
        <v>0</v>
      </c>
      <c r="D35" s="252">
        <v>0</v>
      </c>
      <c r="E35" s="252">
        <v>0</v>
      </c>
      <c r="F35" s="228">
        <v>371861.94921002997</v>
      </c>
      <c r="G35" s="228">
        <v>0</v>
      </c>
      <c r="H35" s="252">
        <v>0</v>
      </c>
      <c r="I35" s="338" t="s">
        <v>131</v>
      </c>
      <c r="J35" s="229">
        <v>67604.374093219201</v>
      </c>
      <c r="K35" s="229">
        <v>439466.3233032492</v>
      </c>
    </row>
    <row r="36" spans="1:13" s="73" customFormat="1" ht="13.15" customHeight="1">
      <c r="A36" s="245" t="str">
        <f>'T1'!A36</f>
        <v>2025*</v>
      </c>
      <c r="B36" s="256" t="s">
        <v>149</v>
      </c>
      <c r="C36" s="252">
        <v>0</v>
      </c>
      <c r="D36" s="252">
        <v>0</v>
      </c>
      <c r="E36" s="252">
        <v>0</v>
      </c>
      <c r="F36" s="228">
        <v>419757.20812040003</v>
      </c>
      <c r="G36" s="228">
        <v>0</v>
      </c>
      <c r="H36" s="252">
        <v>0</v>
      </c>
      <c r="I36" s="338" t="s">
        <v>131</v>
      </c>
      <c r="J36" s="229">
        <v>70409.530864767876</v>
      </c>
      <c r="K36" s="229">
        <v>490166.73898516793</v>
      </c>
      <c r="M36" s="231"/>
    </row>
    <row r="37" spans="1:13" ht="13.15" customHeight="1">
      <c r="A37" s="167"/>
      <c r="B37" s="168"/>
      <c r="C37" s="169"/>
      <c r="D37" s="169"/>
      <c r="E37" s="169"/>
      <c r="F37" s="162"/>
      <c r="G37" s="162"/>
      <c r="H37" s="169"/>
      <c r="I37" s="162"/>
      <c r="J37" s="163"/>
      <c r="K37" s="163"/>
    </row>
    <row r="38" spans="1:13">
      <c r="C38" s="54"/>
      <c r="D38" s="54"/>
    </row>
    <row r="39" spans="1:13">
      <c r="A39" s="349" t="s">
        <v>134</v>
      </c>
      <c r="B39" s="349"/>
      <c r="C39" s="349"/>
      <c r="D39" s="349"/>
      <c r="E39" s="349"/>
      <c r="F39" s="349"/>
      <c r="G39" s="349"/>
      <c r="J39" s="44"/>
      <c r="K39" s="55" t="s">
        <v>23</v>
      </c>
      <c r="L39" s="351"/>
    </row>
    <row r="40" spans="1:13" ht="13.15" customHeight="1">
      <c r="A40" s="356" t="s">
        <v>135</v>
      </c>
      <c r="B40" s="356"/>
      <c r="C40" s="356"/>
      <c r="D40" s="356"/>
      <c r="E40" s="356"/>
      <c r="F40" s="356"/>
      <c r="G40" s="356"/>
      <c r="J40" s="44"/>
      <c r="K40" s="58">
        <f>'T1'!K40</f>
        <v>46142</v>
      </c>
      <c r="L40" s="351"/>
    </row>
    <row r="41" spans="1:13">
      <c r="A41" s="348" t="s">
        <v>132</v>
      </c>
      <c r="B41" s="348"/>
      <c r="C41" s="348"/>
      <c r="D41" s="348"/>
      <c r="E41" s="348"/>
      <c r="F41" s="348"/>
      <c r="G41" s="348"/>
      <c r="J41" s="44"/>
      <c r="K41" s="59" t="s">
        <v>1</v>
      </c>
      <c r="L41" s="351"/>
      <c r="M41" s="63"/>
    </row>
    <row r="42" spans="1:13">
      <c r="A42" s="348" t="s">
        <v>133</v>
      </c>
      <c r="B42" s="348"/>
      <c r="C42" s="348"/>
      <c r="D42" s="348"/>
      <c r="E42" s="348"/>
      <c r="F42" s="348"/>
      <c r="G42" s="348"/>
    </row>
    <row r="43" spans="1:13">
      <c r="C43" s="54"/>
      <c r="D43" s="148"/>
      <c r="E43" s="148"/>
      <c r="J43" s="44"/>
    </row>
    <row r="44" spans="1:13">
      <c r="A44" s="439" t="s">
        <v>165</v>
      </c>
      <c r="B44" s="439"/>
      <c r="C44" s="439"/>
      <c r="D44" s="439"/>
      <c r="E44" s="148"/>
      <c r="J44" s="44"/>
    </row>
    <row r="45" spans="1:13">
      <c r="C45" s="54"/>
      <c r="D45" s="148"/>
      <c r="E45" s="148"/>
      <c r="J45" s="44"/>
    </row>
    <row r="46" spans="1:13">
      <c r="C46" s="54"/>
      <c r="D46" s="148"/>
      <c r="E46" s="148"/>
    </row>
    <row r="47" spans="1:13" ht="12" customHeight="1">
      <c r="A47" s="56"/>
      <c r="B47" s="57"/>
    </row>
    <row r="48" spans="1:13" ht="12" customHeight="1">
      <c r="D48" s="151"/>
    </row>
    <row r="50" spans="8:8">
      <c r="H50" s="63"/>
    </row>
    <row r="52" spans="8:8">
      <c r="H52" s="63"/>
    </row>
    <row r="54" spans="8:8">
      <c r="H54" s="63"/>
    </row>
    <row r="56" spans="8:8">
      <c r="H56" s="63"/>
    </row>
    <row r="58" spans="8:8">
      <c r="H58" s="63"/>
    </row>
    <row r="60" spans="8:8">
      <c r="H60" s="63"/>
    </row>
    <row r="62" spans="8:8">
      <c r="H62" s="63"/>
    </row>
  </sheetData>
  <sheetProtection formatCells="0" formatRows="0"/>
  <mergeCells count="14">
    <mergeCell ref="A44:D44"/>
    <mergeCell ref="A42:G42"/>
    <mergeCell ref="A39:G39"/>
    <mergeCell ref="O1:P1"/>
    <mergeCell ref="L39:L41"/>
    <mergeCell ref="A22:K22"/>
    <mergeCell ref="A6:K6"/>
    <mergeCell ref="C3:G3"/>
    <mergeCell ref="A4:G4"/>
    <mergeCell ref="A2:B2"/>
    <mergeCell ref="C2:H2"/>
    <mergeCell ref="A40:G40"/>
    <mergeCell ref="A41:G41"/>
    <mergeCell ref="J2:K2"/>
  </mergeCells>
  <pageMargins left="0.94488188976377963" right="0.55118110236220474" top="0.98425196850393704" bottom="0.78740157480314965" header="0.51181102362204722" footer="0.47244094488188981"/>
  <pageSetup paperSize="9" scale="84" orientation="portrait" r:id="rId1"/>
  <headerFooter alignWithMargins="0">
    <oddFooter xml:space="preserve">&amp;C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9">
    <tabColor theme="0"/>
    <pageSetUpPr autoPageBreaks="0" fitToPage="1"/>
  </sheetPr>
  <dimension ref="A1:W150"/>
  <sheetViews>
    <sheetView zoomScaleSheetLayoutView="100" workbookViewId="0">
      <pane ySplit="5" topLeftCell="A18" activePane="bottomLeft" state="frozen"/>
      <selection activeCell="M36" sqref="M36"/>
      <selection pane="bottomLeft" activeCell="Q32" sqref="Q32"/>
    </sheetView>
  </sheetViews>
  <sheetFormatPr defaultColWidth="9.140625" defaultRowHeight="12.75"/>
  <cols>
    <col min="1" max="1" width="8.7109375" style="44" customWidth="1"/>
    <col min="2" max="2" width="8.7109375" style="52" customWidth="1"/>
    <col min="3" max="9" width="15.7109375" style="44" customWidth="1"/>
    <col min="10" max="10" width="15.7109375" style="45" customWidth="1"/>
    <col min="11" max="11" width="15.7109375" style="44" customWidth="1"/>
    <col min="12" max="12" width="10.7109375" style="71" customWidth="1"/>
    <col min="13" max="16384" width="9.140625" style="44"/>
  </cols>
  <sheetData>
    <row r="1" spans="1:23" s="189" customFormat="1" ht="21.75" customHeight="1">
      <c r="A1" s="157" t="s">
        <v>121</v>
      </c>
      <c r="B1" s="157"/>
      <c r="C1" s="157"/>
      <c r="D1" s="157"/>
      <c r="E1" s="157"/>
      <c r="F1" s="157"/>
      <c r="G1" s="157"/>
      <c r="H1" s="157"/>
      <c r="I1" s="157"/>
      <c r="J1" s="157"/>
      <c r="K1" s="157"/>
      <c r="L1" s="190"/>
      <c r="O1" s="372"/>
      <c r="P1" s="372"/>
    </row>
    <row r="2" spans="1:23" ht="15" customHeight="1">
      <c r="A2" s="371" t="s">
        <v>20</v>
      </c>
      <c r="B2" s="371"/>
      <c r="C2" s="41" t="s">
        <v>80</v>
      </c>
      <c r="D2" s="41"/>
      <c r="E2" s="41"/>
      <c r="F2" s="41"/>
      <c r="G2" s="41"/>
      <c r="H2" s="41"/>
      <c r="I2" s="41"/>
      <c r="J2" s="382" t="s">
        <v>58</v>
      </c>
      <c r="K2" s="382"/>
    </row>
    <row r="3" spans="1:23" ht="15" customHeight="1">
      <c r="A3" s="41"/>
      <c r="B3" s="42"/>
      <c r="C3" s="366" t="s">
        <v>14</v>
      </c>
      <c r="D3" s="366"/>
      <c r="E3" s="366"/>
      <c r="F3" s="366"/>
      <c r="G3" s="366"/>
      <c r="H3" s="366"/>
      <c r="I3" s="192"/>
      <c r="J3" s="43"/>
      <c r="K3" s="193" t="s">
        <v>15</v>
      </c>
    </row>
    <row r="4" spans="1:23">
      <c r="A4" s="353"/>
      <c r="B4" s="354"/>
      <c r="C4" s="355"/>
      <c r="D4" s="355"/>
      <c r="E4" s="355"/>
      <c r="F4" s="355"/>
      <c r="G4" s="355"/>
      <c r="H4" s="355"/>
      <c r="I4" s="355"/>
    </row>
    <row r="5" spans="1:23" ht="69" customHeight="1">
      <c r="A5" s="185"/>
      <c r="B5" s="186"/>
      <c r="C5" s="183" t="str">
        <f>'T1'!C5</f>
        <v>Ari monetar dhe SDR / Monetary gold and SDRs</v>
      </c>
      <c r="D5" s="183" t="str">
        <f>'T1'!D5</f>
        <v>Monedha dhe depozitat / Currency  and  Deposits</v>
      </c>
      <c r="E5" s="183" t="str">
        <f>'T1'!E5</f>
        <v>Letra me vlerë të borxhit / Debt securities</v>
      </c>
      <c r="F5" s="183" t="str">
        <f>'T1'!F5</f>
        <v>Huatë / Loans</v>
      </c>
      <c r="G5" s="183" t="str">
        <f>'T1'!G5</f>
        <v>Kapitali dhe aksionet në fondet e investimit   / Equity and investment fund shares or unit</v>
      </c>
      <c r="H5" s="183" t="str">
        <f>'T1'!H5</f>
        <v>Sigurime dhe skemat e pensioneve/ Insurance, pension and standardised guarantee schemes</v>
      </c>
      <c r="I5" s="183" t="str">
        <f>'T1'!I5</f>
        <v>Dervativët financiare / Financial derivatives</v>
      </c>
      <c r="J5" s="183" t="str">
        <f>'T1'!J5</f>
        <v xml:space="preserve">Llogari të tjera të arkëtueshme/ pagueshme / Other accounts receivable /payable
</v>
      </c>
      <c r="K5" s="183" t="str">
        <f>'T1'!K5</f>
        <v xml:space="preserve">Totali / Total
</v>
      </c>
    </row>
    <row r="6" spans="1:23" ht="13.15" customHeight="1">
      <c r="A6" s="352" t="s">
        <v>53</v>
      </c>
      <c r="B6" s="352"/>
      <c r="C6" s="352"/>
      <c r="D6" s="352"/>
      <c r="E6" s="352"/>
      <c r="F6" s="352"/>
      <c r="G6" s="352"/>
      <c r="H6" s="352"/>
      <c r="I6" s="352"/>
      <c r="J6" s="352"/>
      <c r="K6" s="352"/>
    </row>
    <row r="7" spans="1:23" ht="13.15" customHeight="1">
      <c r="A7" s="50"/>
      <c r="B7" s="51"/>
      <c r="C7" s="61"/>
      <c r="D7" s="61"/>
      <c r="E7" s="61"/>
      <c r="F7" s="61"/>
      <c r="G7" s="61"/>
      <c r="H7" s="61"/>
      <c r="I7" s="61"/>
    </row>
    <row r="8" spans="1:23" s="73" customFormat="1" ht="13.15" customHeight="1">
      <c r="A8" s="226">
        <v>2013</v>
      </c>
      <c r="B8" s="227">
        <v>41639</v>
      </c>
      <c r="C8" s="228">
        <v>7287.4536438000005</v>
      </c>
      <c r="D8" s="237">
        <v>137604.28485299606</v>
      </c>
      <c r="E8" s="228">
        <v>77749.662891259461</v>
      </c>
      <c r="F8" s="228">
        <v>638602.03710879013</v>
      </c>
      <c r="G8" s="228">
        <v>360244.55062926217</v>
      </c>
      <c r="H8" s="238">
        <v>0</v>
      </c>
      <c r="I8" s="238">
        <v>0</v>
      </c>
      <c r="J8" s="229">
        <v>55140.072168419079</v>
      </c>
      <c r="K8" s="229">
        <v>1276628.061294527</v>
      </c>
      <c r="L8" s="239"/>
      <c r="M8" s="231"/>
    </row>
    <row r="9" spans="1:23" s="73" customFormat="1" ht="13.15" customHeight="1">
      <c r="A9" s="226">
        <v>2014</v>
      </c>
      <c r="B9" s="227">
        <v>42004</v>
      </c>
      <c r="C9" s="240">
        <v>7753.1971343000005</v>
      </c>
      <c r="D9" s="241">
        <v>142563.62876238691</v>
      </c>
      <c r="E9" s="241">
        <v>77983.226377064828</v>
      </c>
      <c r="F9" s="241">
        <v>653647</v>
      </c>
      <c r="G9" s="241">
        <v>417742.33015937585</v>
      </c>
      <c r="H9" s="242">
        <v>0</v>
      </c>
      <c r="I9" s="242">
        <v>0</v>
      </c>
      <c r="J9" s="241">
        <v>87827.505486624039</v>
      </c>
      <c r="K9" s="243">
        <f>SUM(C9:J9)</f>
        <v>1387516.8879197517</v>
      </c>
      <c r="L9" s="244"/>
      <c r="M9" s="231"/>
    </row>
    <row r="10" spans="1:23" s="73" customFormat="1" ht="13.15" customHeight="1">
      <c r="A10" s="226">
        <v>2015</v>
      </c>
      <c r="B10" s="227">
        <v>42004</v>
      </c>
      <c r="C10" s="229">
        <v>8104.3890899400003</v>
      </c>
      <c r="D10" s="229">
        <v>146304.40662999495</v>
      </c>
      <c r="E10" s="229">
        <v>82096.063227272869</v>
      </c>
      <c r="F10" s="229">
        <v>714029.18748566729</v>
      </c>
      <c r="G10" s="229">
        <v>450814.0569886131</v>
      </c>
      <c r="H10" s="238">
        <v>0</v>
      </c>
      <c r="I10" s="238">
        <v>0</v>
      </c>
      <c r="J10" s="229">
        <v>98725.748527453732</v>
      </c>
      <c r="K10" s="229">
        <v>1500073.8519489421</v>
      </c>
      <c r="L10" s="239"/>
      <c r="M10" s="231"/>
    </row>
    <row r="11" spans="1:23" s="73" customFormat="1" ht="13.15" customHeight="1">
      <c r="A11" s="226">
        <v>2016</v>
      </c>
      <c r="B11" s="227">
        <v>42004</v>
      </c>
      <c r="C11" s="229">
        <v>7981.150621759999</v>
      </c>
      <c r="D11" s="229">
        <v>157248.91157448621</v>
      </c>
      <c r="E11" s="229">
        <v>78521.490676957779</v>
      </c>
      <c r="F11" s="229">
        <v>728764.76837137388</v>
      </c>
      <c r="G11" s="229">
        <v>530847.79225286888</v>
      </c>
      <c r="H11" s="238">
        <v>0</v>
      </c>
      <c r="I11" s="238">
        <v>0</v>
      </c>
      <c r="J11" s="229">
        <v>95262.068084309954</v>
      </c>
      <c r="K11" s="229">
        <v>1598626.1815817568</v>
      </c>
      <c r="L11" s="239"/>
      <c r="M11" s="231"/>
    </row>
    <row r="12" spans="1:23" s="73" customFormat="1" ht="13.15" customHeight="1">
      <c r="A12" s="245">
        <v>2017</v>
      </c>
      <c r="B12" s="227">
        <v>42004</v>
      </c>
      <c r="C12" s="238">
        <v>7340.4753141599995</v>
      </c>
      <c r="D12" s="238">
        <v>159701.38376344956</v>
      </c>
      <c r="E12" s="238">
        <v>78086.12986203545</v>
      </c>
      <c r="F12" s="238">
        <v>718242.50728943408</v>
      </c>
      <c r="G12" s="228">
        <v>631022.66051463981</v>
      </c>
      <c r="H12" s="238">
        <v>0</v>
      </c>
      <c r="I12" s="246">
        <v>0</v>
      </c>
      <c r="J12" s="238">
        <v>94874.185853401534</v>
      </c>
      <c r="K12" s="238">
        <v>1689267.3425971202</v>
      </c>
      <c r="L12" s="247"/>
      <c r="M12" s="248"/>
    </row>
    <row r="13" spans="1:23" s="73" customFormat="1" ht="13.15" customHeight="1">
      <c r="A13" s="245">
        <v>2018</v>
      </c>
      <c r="B13" s="227">
        <v>42004</v>
      </c>
      <c r="C13" s="238">
        <v>6977.7115205999999</v>
      </c>
      <c r="D13" s="238">
        <v>150856.14592530578</v>
      </c>
      <c r="E13" s="238">
        <v>105809.83337919592</v>
      </c>
      <c r="F13" s="238">
        <v>670018.06634804141</v>
      </c>
      <c r="G13" s="228">
        <v>713622.4006125431</v>
      </c>
      <c r="H13" s="238">
        <v>0</v>
      </c>
      <c r="I13" s="238">
        <v>1.8</v>
      </c>
      <c r="J13" s="238">
        <v>96060.155857790785</v>
      </c>
      <c r="K13" s="238">
        <v>1743346.113643477</v>
      </c>
      <c r="L13" s="247"/>
      <c r="M13" s="249"/>
      <c r="N13" s="249"/>
      <c r="O13" s="249"/>
      <c r="P13" s="249"/>
      <c r="Q13" s="249"/>
      <c r="R13" s="249"/>
      <c r="S13" s="249"/>
      <c r="T13" s="249"/>
      <c r="U13" s="249"/>
      <c r="V13" s="249"/>
      <c r="W13" s="249"/>
    </row>
    <row r="14" spans="1:23" s="73" customFormat="1" ht="13.15" customHeight="1">
      <c r="A14" s="245">
        <v>2019</v>
      </c>
      <c r="B14" s="227">
        <v>42004</v>
      </c>
      <c r="C14" s="238">
        <v>6987.29464904</v>
      </c>
      <c r="D14" s="238">
        <v>150858.46599888985</v>
      </c>
      <c r="E14" s="238">
        <v>99248.339420197502</v>
      </c>
      <c r="F14" s="238">
        <v>663997.85214903997</v>
      </c>
      <c r="G14" s="228">
        <v>774872.59828617587</v>
      </c>
      <c r="H14" s="238">
        <v>0</v>
      </c>
      <c r="I14" s="238">
        <v>0</v>
      </c>
      <c r="J14" s="238">
        <v>86879.453118276433</v>
      </c>
      <c r="K14" s="238">
        <v>1782844.0036216197</v>
      </c>
      <c r="L14" s="247"/>
      <c r="M14" s="249"/>
      <c r="N14" s="249"/>
      <c r="O14" s="249"/>
      <c r="P14" s="249"/>
      <c r="Q14" s="249"/>
      <c r="R14" s="249"/>
      <c r="S14" s="249"/>
      <c r="T14" s="249"/>
      <c r="U14" s="249"/>
      <c r="V14" s="249"/>
      <c r="W14" s="249"/>
    </row>
    <row r="15" spans="1:23" s="73" customFormat="1" ht="13.15" customHeight="1">
      <c r="A15" s="245">
        <v>2020</v>
      </c>
      <c r="B15" s="227" t="s">
        <v>149</v>
      </c>
      <c r="C15" s="238">
        <v>6747.6050896400002</v>
      </c>
      <c r="D15" s="238">
        <v>148572.64825346624</v>
      </c>
      <c r="E15" s="238">
        <v>140755.1145168083</v>
      </c>
      <c r="F15" s="238">
        <v>677441.40527230501</v>
      </c>
      <c r="G15" s="228">
        <v>854318.85893601738</v>
      </c>
      <c r="H15" s="238">
        <v>0</v>
      </c>
      <c r="I15" s="238">
        <v>0</v>
      </c>
      <c r="J15" s="238">
        <v>89127.242260873492</v>
      </c>
      <c r="K15" s="238">
        <v>1916962.8743291104</v>
      </c>
      <c r="L15" s="247"/>
      <c r="M15" s="249"/>
      <c r="N15" s="249"/>
      <c r="O15" s="249"/>
      <c r="P15" s="249"/>
      <c r="Q15" s="249"/>
      <c r="R15" s="249"/>
      <c r="S15" s="249"/>
      <c r="T15" s="249"/>
      <c r="U15" s="249"/>
      <c r="V15" s="249"/>
      <c r="W15" s="249"/>
    </row>
    <row r="16" spans="1:23" s="73" customFormat="1" ht="13.15" customHeight="1">
      <c r="A16" s="245">
        <v>2021</v>
      </c>
      <c r="B16" s="227" t="s">
        <v>149</v>
      </c>
      <c r="C16" s="238">
        <v>26836.744736100001</v>
      </c>
      <c r="D16" s="238">
        <v>157954.07821770891</v>
      </c>
      <c r="E16" s="238">
        <v>186979.4564236454</v>
      </c>
      <c r="F16" s="238">
        <v>711697.59516534221</v>
      </c>
      <c r="G16" s="228">
        <v>955285.16336895176</v>
      </c>
      <c r="H16" s="238">
        <v>0</v>
      </c>
      <c r="I16" s="238">
        <v>0</v>
      </c>
      <c r="J16" s="238">
        <v>100296.93076264142</v>
      </c>
      <c r="K16" s="238">
        <v>2139049.9686743896</v>
      </c>
      <c r="L16" s="247"/>
      <c r="M16" s="249"/>
      <c r="N16" s="249"/>
      <c r="O16" s="249"/>
      <c r="P16" s="249"/>
      <c r="Q16" s="249"/>
      <c r="R16" s="249"/>
      <c r="S16" s="249"/>
      <c r="T16" s="249"/>
      <c r="U16" s="249"/>
      <c r="V16" s="249"/>
      <c r="W16" s="249"/>
    </row>
    <row r="17" spans="1:23" s="73" customFormat="1" ht="13.15" customHeight="1">
      <c r="A17" s="245">
        <v>2022</v>
      </c>
      <c r="B17" s="227" t="s">
        <v>149</v>
      </c>
      <c r="C17" s="238">
        <v>25757.035044479999</v>
      </c>
      <c r="D17" s="238">
        <v>173092.14646974573</v>
      </c>
      <c r="E17" s="238">
        <v>134867.48791714633</v>
      </c>
      <c r="F17" s="238">
        <v>677419.7917269998</v>
      </c>
      <c r="G17" s="228">
        <v>1072420.1015295349</v>
      </c>
      <c r="H17" s="238">
        <v>0</v>
      </c>
      <c r="I17" s="238">
        <v>0</v>
      </c>
      <c r="J17" s="238">
        <v>106514.43287121459</v>
      </c>
      <c r="K17" s="238">
        <v>2190070.9955591215</v>
      </c>
      <c r="L17" s="247"/>
      <c r="M17" s="343">
        <f>K17-K33</f>
        <v>1034385.914200179</v>
      </c>
      <c r="N17" s="249"/>
      <c r="O17" s="249"/>
      <c r="P17" s="249"/>
      <c r="Q17" s="249"/>
      <c r="R17" s="249"/>
      <c r="S17" s="249"/>
      <c r="T17" s="249"/>
      <c r="U17" s="249"/>
      <c r="V17" s="249"/>
      <c r="W17" s="249"/>
    </row>
    <row r="18" spans="1:23" s="73" customFormat="1" ht="13.15" customHeight="1">
      <c r="A18" s="245">
        <v>2023</v>
      </c>
      <c r="B18" s="227" t="s">
        <v>149</v>
      </c>
      <c r="C18" s="238">
        <v>22840.139204720002</v>
      </c>
      <c r="D18" s="238">
        <v>176444.45297703272</v>
      </c>
      <c r="E18" s="238">
        <v>173101.1427057684</v>
      </c>
      <c r="F18" s="238">
        <v>575968.70000120881</v>
      </c>
      <c r="G18" s="228">
        <v>1211884.6149913832</v>
      </c>
      <c r="H18" s="238">
        <v>0</v>
      </c>
      <c r="I18" s="238">
        <v>0</v>
      </c>
      <c r="J18" s="238">
        <v>94062.163615312907</v>
      </c>
      <c r="K18" s="238">
        <v>2254301.2134954259</v>
      </c>
      <c r="L18" s="247"/>
      <c r="M18" s="249"/>
      <c r="N18" s="342"/>
      <c r="O18" s="249"/>
      <c r="P18" s="249"/>
      <c r="Q18" s="249"/>
      <c r="R18" s="249"/>
      <c r="S18" s="249"/>
      <c r="T18" s="249"/>
      <c r="U18" s="249"/>
      <c r="V18" s="249"/>
      <c r="W18" s="249"/>
    </row>
    <row r="19" spans="1:23" s="73" customFormat="1" ht="13.15" customHeight="1">
      <c r="A19" s="245">
        <v>2024</v>
      </c>
      <c r="B19" s="227" t="s">
        <v>149</v>
      </c>
      <c r="C19" s="238">
        <v>22245.84453016</v>
      </c>
      <c r="D19" s="238">
        <v>184427.23392525647</v>
      </c>
      <c r="E19" s="238">
        <v>155074.02114647382</v>
      </c>
      <c r="F19" s="238">
        <v>559988.03108131571</v>
      </c>
      <c r="G19" s="228">
        <v>1351628.2026560814</v>
      </c>
      <c r="H19" s="238">
        <v>0</v>
      </c>
      <c r="I19" s="238">
        <v>0</v>
      </c>
      <c r="J19" s="238">
        <v>94952.166055473092</v>
      </c>
      <c r="K19" s="238">
        <v>2368315.4993947605</v>
      </c>
      <c r="L19" s="247"/>
      <c r="M19" s="249"/>
      <c r="N19" s="342"/>
      <c r="O19" s="249"/>
      <c r="P19" s="249"/>
      <c r="Q19" s="249"/>
      <c r="R19" s="249"/>
      <c r="S19" s="249"/>
      <c r="T19" s="249"/>
      <c r="U19" s="249"/>
      <c r="V19" s="249"/>
      <c r="W19" s="249"/>
    </row>
    <row r="20" spans="1:23" s="73" customFormat="1" ht="13.15" customHeight="1">
      <c r="A20" s="245" t="str">
        <f>'T1'!A20</f>
        <v>2025*</v>
      </c>
      <c r="B20" s="227" t="s">
        <v>149</v>
      </c>
      <c r="C20" s="238">
        <v>20433.91899238</v>
      </c>
      <c r="D20" s="238">
        <v>204333.42388178851</v>
      </c>
      <c r="E20" s="238">
        <v>173605.04714902604</v>
      </c>
      <c r="F20" s="238">
        <v>520086.06856638234</v>
      </c>
      <c r="G20" s="228">
        <v>1489557.3082722365</v>
      </c>
      <c r="H20" s="238">
        <v>0</v>
      </c>
      <c r="I20" s="238">
        <v>0</v>
      </c>
      <c r="J20" s="238">
        <v>93858.692818354219</v>
      </c>
      <c r="K20" s="238">
        <v>2501874.4596801675</v>
      </c>
      <c r="L20" s="247"/>
      <c r="M20" s="343"/>
      <c r="N20" s="342"/>
      <c r="O20" s="249"/>
      <c r="P20" s="249"/>
      <c r="Q20" s="249"/>
      <c r="R20" s="249"/>
      <c r="S20" s="249"/>
      <c r="T20" s="249"/>
      <c r="U20" s="249"/>
      <c r="V20" s="249"/>
      <c r="W20" s="249"/>
    </row>
    <row r="21" spans="1:23" s="73" customFormat="1" ht="13.15" customHeight="1">
      <c r="A21" s="250"/>
      <c r="B21" s="234"/>
      <c r="C21" s="251"/>
      <c r="D21" s="251"/>
      <c r="E21" s="251"/>
      <c r="F21" s="251"/>
      <c r="G21" s="235"/>
      <c r="H21" s="251"/>
      <c r="I21" s="251"/>
      <c r="J21" s="251"/>
      <c r="K21" s="251"/>
      <c r="L21" s="247"/>
      <c r="M21" s="248"/>
    </row>
    <row r="22" spans="1:23" s="73" customFormat="1" ht="13.15" customHeight="1">
      <c r="A22" s="352" t="s">
        <v>54</v>
      </c>
      <c r="B22" s="352"/>
      <c r="C22" s="352"/>
      <c r="D22" s="352"/>
      <c r="E22" s="352"/>
      <c r="F22" s="352"/>
      <c r="G22" s="352"/>
      <c r="H22" s="352"/>
      <c r="I22" s="352"/>
      <c r="J22" s="352"/>
      <c r="K22" s="352"/>
      <c r="L22" s="199"/>
    </row>
    <row r="23" spans="1:23" s="73" customFormat="1" ht="13.15" customHeight="1">
      <c r="A23" s="233"/>
      <c r="B23" s="234"/>
      <c r="C23" s="235"/>
      <c r="D23" s="235"/>
      <c r="E23" s="235"/>
      <c r="F23" s="235"/>
      <c r="G23" s="235"/>
      <c r="H23" s="235"/>
      <c r="I23" s="235"/>
      <c r="J23" s="231"/>
      <c r="L23" s="199"/>
    </row>
    <row r="24" spans="1:23" s="73" customFormat="1" ht="13.15" customHeight="1">
      <c r="A24" s="226">
        <v>2013</v>
      </c>
      <c r="B24" s="227">
        <v>41639</v>
      </c>
      <c r="C24" s="228">
        <v>10507.983322759999</v>
      </c>
      <c r="D24" s="228">
        <v>177258.07543801557</v>
      </c>
      <c r="E24" s="228">
        <v>310082.14880506933</v>
      </c>
      <c r="F24" s="228">
        <v>225435.3216682339</v>
      </c>
      <c r="G24" s="228">
        <v>28580.085140569608</v>
      </c>
      <c r="H24" s="228">
        <v>2231.5119749999999</v>
      </c>
      <c r="I24" s="252">
        <v>31.479915506600001</v>
      </c>
      <c r="J24" s="229">
        <v>20031.678619790171</v>
      </c>
      <c r="K24" s="229">
        <v>774158.28488494502</v>
      </c>
      <c r="L24" s="253"/>
      <c r="M24" s="231"/>
    </row>
    <row r="25" spans="1:23" s="73" customFormat="1" ht="13.15" customHeight="1">
      <c r="A25" s="226">
        <v>2014</v>
      </c>
      <c r="B25" s="227">
        <v>42004</v>
      </c>
      <c r="C25" s="254">
        <v>12306.344795999999</v>
      </c>
      <c r="D25" s="254">
        <v>174853.11169684323</v>
      </c>
      <c r="E25" s="254">
        <v>346529.0269086613</v>
      </c>
      <c r="F25" s="254">
        <v>203489.45797135218</v>
      </c>
      <c r="G25" s="254">
        <v>31720.021033440426</v>
      </c>
      <c r="H25" s="254">
        <v>2700.2318878099995</v>
      </c>
      <c r="I25" s="254">
        <v>17.427952131600001</v>
      </c>
      <c r="J25" s="254">
        <v>17980.527423059215</v>
      </c>
      <c r="K25" s="229">
        <v>789596.14966929809</v>
      </c>
      <c r="L25" s="253"/>
      <c r="M25" s="231"/>
    </row>
    <row r="26" spans="1:23" s="73" customFormat="1" ht="13.15" customHeight="1">
      <c r="A26" s="226">
        <v>2015</v>
      </c>
      <c r="B26" s="227">
        <v>42004</v>
      </c>
      <c r="C26" s="255">
        <v>23816.680104359999</v>
      </c>
      <c r="D26" s="255">
        <v>252946.38479327754</v>
      </c>
      <c r="E26" s="255">
        <v>395274.66301569762</v>
      </c>
      <c r="F26" s="255">
        <v>123018.42407518858</v>
      </c>
      <c r="G26" s="255">
        <v>45058.098712054649</v>
      </c>
      <c r="H26" s="255">
        <v>2104.5915620000001</v>
      </c>
      <c r="I26" s="255">
        <v>27.673052807399998</v>
      </c>
      <c r="J26" s="255">
        <v>46319.041800506668</v>
      </c>
      <c r="K26" s="229">
        <v>888565.55711589253</v>
      </c>
      <c r="L26" s="253"/>
      <c r="M26" s="231"/>
    </row>
    <row r="27" spans="1:23" s="73" customFormat="1" ht="13.15" customHeight="1">
      <c r="A27" s="226">
        <v>2016</v>
      </c>
      <c r="B27" s="227">
        <v>42004</v>
      </c>
      <c r="C27" s="255">
        <v>19695.260494308801</v>
      </c>
      <c r="D27" s="255">
        <v>263379.51695697918</v>
      </c>
      <c r="E27" s="255">
        <v>414695.21303086821</v>
      </c>
      <c r="F27" s="255">
        <v>147414.35433574548</v>
      </c>
      <c r="G27" s="255">
        <v>56899.640155342</v>
      </c>
      <c r="H27" s="255">
        <v>3207.9506959999999</v>
      </c>
      <c r="I27" s="255">
        <v>15.790441463999997</v>
      </c>
      <c r="J27" s="255">
        <v>45897.295592376307</v>
      </c>
      <c r="K27" s="229">
        <v>951205.021703084</v>
      </c>
      <c r="L27" s="239"/>
      <c r="M27" s="231"/>
    </row>
    <row r="28" spans="1:23" s="73" customFormat="1" ht="13.15" customHeight="1">
      <c r="A28" s="245">
        <v>2017</v>
      </c>
      <c r="B28" s="227">
        <v>42004</v>
      </c>
      <c r="C28" s="238">
        <v>18432.824948559999</v>
      </c>
      <c r="D28" s="238">
        <v>390109.61948803475</v>
      </c>
      <c r="E28" s="238">
        <v>332451.83067735046</v>
      </c>
      <c r="F28" s="238">
        <v>128463.66208249396</v>
      </c>
      <c r="G28" s="228">
        <v>56708.980819241333</v>
      </c>
      <c r="H28" s="246">
        <v>3486.6899189999999</v>
      </c>
      <c r="I28" s="246">
        <v>96.64036595799999</v>
      </c>
      <c r="J28" s="238">
        <v>46591.269593214311</v>
      </c>
      <c r="K28" s="238">
        <v>976341.51789385278</v>
      </c>
      <c r="L28" s="247"/>
    </row>
    <row r="29" spans="1:23" s="73" customFormat="1" ht="13.15" customHeight="1">
      <c r="A29" s="245">
        <v>2018</v>
      </c>
      <c r="B29" s="227">
        <v>42004</v>
      </c>
      <c r="C29" s="238">
        <v>12627.942082399999</v>
      </c>
      <c r="D29" s="238">
        <v>415790.75699816295</v>
      </c>
      <c r="E29" s="238">
        <v>321364.69521580159</v>
      </c>
      <c r="F29" s="238">
        <v>103684.20156525959</v>
      </c>
      <c r="G29" s="228">
        <v>62306.13094515691</v>
      </c>
      <c r="H29" s="246">
        <v>3228.456181</v>
      </c>
      <c r="I29" s="246">
        <v>19.255223384999997</v>
      </c>
      <c r="J29" s="238">
        <v>44084.632152236532</v>
      </c>
      <c r="K29" s="238">
        <v>963106.0703634026</v>
      </c>
      <c r="L29" s="247"/>
    </row>
    <row r="30" spans="1:23" s="73" customFormat="1" ht="13.15" customHeight="1">
      <c r="A30" s="245">
        <v>2019</v>
      </c>
      <c r="B30" s="227">
        <v>42004</v>
      </c>
      <c r="C30" s="238">
        <v>9591.7923480900008</v>
      </c>
      <c r="D30" s="238">
        <v>387707.62767463655</v>
      </c>
      <c r="E30" s="238">
        <v>360499.1774304593</v>
      </c>
      <c r="F30" s="238">
        <v>81253.709498225362</v>
      </c>
      <c r="G30" s="228">
        <v>74729.551863395594</v>
      </c>
      <c r="H30" s="246">
        <v>7308.818053</v>
      </c>
      <c r="I30" s="246">
        <v>13.823462240000001</v>
      </c>
      <c r="J30" s="238">
        <v>42672.962061209262</v>
      </c>
      <c r="K30" s="238">
        <v>963777.46239125612</v>
      </c>
      <c r="L30" s="247"/>
    </row>
    <row r="31" spans="1:23" s="73" customFormat="1" ht="13.15" customHeight="1">
      <c r="A31" s="245">
        <v>2020</v>
      </c>
      <c r="B31" s="227" t="s">
        <v>149</v>
      </c>
      <c r="C31" s="238">
        <v>24471.996811440004</v>
      </c>
      <c r="D31" s="238">
        <v>368403.09776601056</v>
      </c>
      <c r="E31" s="238">
        <v>406845.17326833628</v>
      </c>
      <c r="F31" s="238">
        <v>85280.388556631937</v>
      </c>
      <c r="G31" s="228">
        <v>82493.826609973315</v>
      </c>
      <c r="H31" s="246">
        <v>5334.5268429999996</v>
      </c>
      <c r="I31" s="246">
        <v>11.774815540399999</v>
      </c>
      <c r="J31" s="238">
        <v>42571.550891235565</v>
      </c>
      <c r="K31" s="238">
        <v>1015412.3355621682</v>
      </c>
      <c r="L31" s="247"/>
      <c r="M31" s="248"/>
    </row>
    <row r="32" spans="1:23" s="73" customFormat="1" ht="13.15" customHeight="1">
      <c r="A32" s="245">
        <v>2021</v>
      </c>
      <c r="B32" s="227" t="s">
        <v>149</v>
      </c>
      <c r="C32" s="238">
        <v>37377.613795990008</v>
      </c>
      <c r="D32" s="238">
        <v>459917.30424079276</v>
      </c>
      <c r="E32" s="238">
        <v>465926.79846414732</v>
      </c>
      <c r="F32" s="238">
        <v>81587.732465291163</v>
      </c>
      <c r="G32" s="228">
        <v>94703.687421672832</v>
      </c>
      <c r="H32" s="246">
        <v>4336.1821710000004</v>
      </c>
      <c r="I32" s="246">
        <v>13.924528696400003</v>
      </c>
      <c r="J32" s="238">
        <v>41656.460804415095</v>
      </c>
      <c r="K32" s="238">
        <v>1185519.7038920054</v>
      </c>
      <c r="L32" s="247"/>
      <c r="M32" s="248"/>
    </row>
    <row r="33" spans="1:14" s="73" customFormat="1" ht="13.15" customHeight="1">
      <c r="A33" s="245">
        <v>2022</v>
      </c>
      <c r="B33" s="227" t="s">
        <v>149</v>
      </c>
      <c r="C33" s="238">
        <v>27803.084326560002</v>
      </c>
      <c r="D33" s="238">
        <v>246218.74850856519</v>
      </c>
      <c r="E33" s="238">
        <v>638992.01383397612</v>
      </c>
      <c r="F33" s="238">
        <v>85948.858766812074</v>
      </c>
      <c r="G33" s="228">
        <v>107969.99097422521</v>
      </c>
      <c r="H33" s="246">
        <v>4379.6832619999996</v>
      </c>
      <c r="I33" s="246">
        <v>5.3257514164999993</v>
      </c>
      <c r="J33" s="238">
        <v>44367.375935387405</v>
      </c>
      <c r="K33" s="238">
        <v>1155685.0813589424</v>
      </c>
      <c r="L33" s="247"/>
      <c r="M33" s="248"/>
      <c r="N33" s="231"/>
    </row>
    <row r="34" spans="1:14" s="73" customFormat="1" ht="13.15" customHeight="1">
      <c r="A34" s="245">
        <v>2023</v>
      </c>
      <c r="B34" s="227" t="s">
        <v>149</v>
      </c>
      <c r="C34" s="238">
        <v>23429.650089639999</v>
      </c>
      <c r="D34" s="238">
        <v>266624.26838249946</v>
      </c>
      <c r="E34" s="238">
        <v>701305.75425985164</v>
      </c>
      <c r="F34" s="238">
        <v>77237.671386911563</v>
      </c>
      <c r="G34" s="228">
        <v>131092.23378415531</v>
      </c>
      <c r="H34" s="246">
        <v>4212.7738710000003</v>
      </c>
      <c r="I34" s="246">
        <v>-5.0503083400000003E-2</v>
      </c>
      <c r="J34" s="238">
        <v>42279.290109853275</v>
      </c>
      <c r="K34" s="238">
        <v>1246181.5913808276</v>
      </c>
      <c r="L34" s="247"/>
      <c r="M34" s="248"/>
      <c r="N34" s="231"/>
    </row>
    <row r="35" spans="1:14" s="73" customFormat="1" ht="13.15" customHeight="1">
      <c r="A35" s="245">
        <v>2024</v>
      </c>
      <c r="B35" s="227" t="s">
        <v>149</v>
      </c>
      <c r="C35" s="238">
        <v>22409.099626850006</v>
      </c>
      <c r="D35" s="238">
        <v>276146.35437502875</v>
      </c>
      <c r="E35" s="238">
        <v>720650.43361934938</v>
      </c>
      <c r="F35" s="238">
        <v>85808.906591797975</v>
      </c>
      <c r="G35" s="228">
        <v>153203.26761471495</v>
      </c>
      <c r="H35" s="246">
        <v>4682.6801134899997</v>
      </c>
      <c r="I35" s="246">
        <v>0</v>
      </c>
      <c r="J35" s="238">
        <v>35329.920309968635</v>
      </c>
      <c r="K35" s="238">
        <v>1298230.6622511996</v>
      </c>
      <c r="L35" s="247"/>
      <c r="M35" s="248"/>
      <c r="N35" s="231"/>
    </row>
    <row r="36" spans="1:14" s="73" customFormat="1" ht="13.15" customHeight="1">
      <c r="A36" s="245" t="str">
        <f>'T1'!A36</f>
        <v>2025*</v>
      </c>
      <c r="B36" s="227" t="s">
        <v>149</v>
      </c>
      <c r="C36" s="238">
        <v>23267.721814730001</v>
      </c>
      <c r="D36" s="238">
        <v>219033.07819450641</v>
      </c>
      <c r="E36" s="238">
        <v>863313.75539386016</v>
      </c>
      <c r="F36" s="238">
        <v>108436.08496398108</v>
      </c>
      <c r="G36" s="228">
        <v>181860.96693009962</v>
      </c>
      <c r="H36" s="246">
        <v>4918.7291091000006</v>
      </c>
      <c r="I36" s="246">
        <v>0</v>
      </c>
      <c r="J36" s="238">
        <v>34227.687353563117</v>
      </c>
      <c r="K36" s="238">
        <v>1435058.0237598403</v>
      </c>
      <c r="L36" s="247"/>
      <c r="M36" s="248"/>
      <c r="N36" s="231"/>
    </row>
    <row r="37" spans="1:14" ht="13.15" customHeight="1">
      <c r="A37" s="160"/>
      <c r="B37" s="164"/>
      <c r="C37" s="165"/>
      <c r="D37" s="166"/>
      <c r="E37" s="166"/>
      <c r="F37" s="166"/>
      <c r="G37" s="160"/>
      <c r="H37" s="160"/>
      <c r="I37" s="160"/>
      <c r="J37" s="163"/>
      <c r="K37" s="160"/>
      <c r="M37" s="248"/>
      <c r="N37" s="231"/>
    </row>
    <row r="38" spans="1:14">
      <c r="C38" s="53"/>
      <c r="D38" s="54"/>
      <c r="E38" s="54"/>
      <c r="F38" s="54"/>
    </row>
    <row r="39" spans="1:14">
      <c r="A39" s="349" t="s">
        <v>134</v>
      </c>
      <c r="B39" s="349"/>
      <c r="C39" s="349"/>
      <c r="D39" s="349"/>
      <c r="E39" s="349"/>
      <c r="F39" s="349"/>
      <c r="G39" s="349"/>
      <c r="J39" s="44"/>
      <c r="K39" s="55" t="s">
        <v>23</v>
      </c>
      <c r="L39" s="351"/>
    </row>
    <row r="40" spans="1:14" ht="13.15" customHeight="1">
      <c r="A40" s="356" t="s">
        <v>135</v>
      </c>
      <c r="B40" s="356"/>
      <c r="C40" s="356"/>
      <c r="D40" s="356"/>
      <c r="E40" s="356"/>
      <c r="F40" s="356"/>
      <c r="G40" s="356"/>
      <c r="J40" s="44"/>
      <c r="K40" s="58">
        <v>46142</v>
      </c>
      <c r="L40" s="351"/>
    </row>
    <row r="41" spans="1:14">
      <c r="A41" s="348" t="s">
        <v>132</v>
      </c>
      <c r="B41" s="348"/>
      <c r="C41" s="348"/>
      <c r="D41" s="348"/>
      <c r="E41" s="348"/>
      <c r="F41" s="348"/>
      <c r="G41" s="348"/>
      <c r="J41" s="44"/>
      <c r="K41" s="59" t="s">
        <v>1</v>
      </c>
      <c r="L41" s="351"/>
      <c r="M41" s="63"/>
    </row>
    <row r="42" spans="1:14">
      <c r="A42" s="348" t="s">
        <v>133</v>
      </c>
      <c r="B42" s="348"/>
      <c r="C42" s="348"/>
      <c r="D42" s="348"/>
      <c r="E42" s="348"/>
      <c r="F42" s="348"/>
      <c r="G42" s="348"/>
      <c r="J42" s="44"/>
    </row>
    <row r="43" spans="1:14">
      <c r="J43" s="44"/>
    </row>
    <row r="44" spans="1:14">
      <c r="A44" s="439" t="s">
        <v>165</v>
      </c>
      <c r="B44" s="439"/>
      <c r="C44" s="439"/>
      <c r="D44" s="439"/>
      <c r="J44" s="44"/>
    </row>
    <row r="46" spans="1:14">
      <c r="J46" s="60"/>
    </row>
    <row r="48" spans="1:14">
      <c r="J48" s="60"/>
    </row>
    <row r="50" spans="10:10">
      <c r="J50" s="60"/>
    </row>
    <row r="52" spans="10:10">
      <c r="J52" s="60"/>
    </row>
    <row r="54" spans="10:10">
      <c r="J54" s="60"/>
    </row>
    <row r="56" spans="10:10">
      <c r="J56" s="60"/>
    </row>
    <row r="58" spans="10:10">
      <c r="J58" s="60"/>
    </row>
    <row r="60" spans="10:10">
      <c r="J60" s="60"/>
    </row>
    <row r="62" spans="10:10">
      <c r="J62" s="60"/>
    </row>
    <row r="64" spans="10:10">
      <c r="J64" s="60"/>
    </row>
    <row r="66" spans="10:10">
      <c r="J66" s="60"/>
    </row>
    <row r="68" spans="10:10">
      <c r="J68" s="60"/>
    </row>
    <row r="70" spans="10:10">
      <c r="J70" s="60"/>
    </row>
    <row r="72" spans="10:10">
      <c r="J72" s="60"/>
    </row>
    <row r="74" spans="10:10">
      <c r="J74" s="60"/>
    </row>
    <row r="76" spans="10:10">
      <c r="J76" s="60"/>
    </row>
    <row r="78" spans="10:10">
      <c r="J78" s="60"/>
    </row>
    <row r="80" spans="10:10">
      <c r="J80" s="60"/>
    </row>
    <row r="82" spans="10:10">
      <c r="J82" s="60"/>
    </row>
    <row r="84" spans="10:10">
      <c r="J84" s="60"/>
    </row>
    <row r="86" spans="10:10">
      <c r="J86" s="60"/>
    </row>
    <row r="88" spans="10:10">
      <c r="J88" s="60"/>
    </row>
    <row r="90" spans="10:10">
      <c r="J90" s="60"/>
    </row>
    <row r="92" spans="10:10">
      <c r="J92" s="60"/>
    </row>
    <row r="94" spans="10:10">
      <c r="J94" s="60"/>
    </row>
    <row r="96" spans="10:10">
      <c r="J96" s="60"/>
    </row>
    <row r="98" spans="10:10">
      <c r="J98" s="60"/>
    </row>
    <row r="100" spans="10:10">
      <c r="J100" s="60"/>
    </row>
    <row r="102" spans="10:10">
      <c r="J102" s="60"/>
    </row>
    <row r="104" spans="10:10">
      <c r="J104" s="60"/>
    </row>
    <row r="106" spans="10:10">
      <c r="J106" s="60"/>
    </row>
    <row r="108" spans="10:10">
      <c r="J108" s="60"/>
    </row>
    <row r="110" spans="10:10">
      <c r="J110" s="60"/>
    </row>
    <row r="112" spans="10:10">
      <c r="J112" s="60"/>
    </row>
    <row r="114" spans="10:10">
      <c r="J114" s="60"/>
    </row>
    <row r="116" spans="10:10">
      <c r="J116" s="60"/>
    </row>
    <row r="118" spans="10:10">
      <c r="J118" s="60"/>
    </row>
    <row r="120" spans="10:10">
      <c r="J120" s="60"/>
    </row>
    <row r="122" spans="10:10">
      <c r="J122" s="60"/>
    </row>
    <row r="124" spans="10:10">
      <c r="J124" s="60"/>
    </row>
    <row r="126" spans="10:10">
      <c r="J126" s="60"/>
    </row>
    <row r="128" spans="10:10">
      <c r="J128" s="60"/>
    </row>
    <row r="130" spans="10:10">
      <c r="J130" s="60"/>
    </row>
    <row r="132" spans="10:10">
      <c r="J132" s="60"/>
    </row>
    <row r="134" spans="10:10">
      <c r="J134" s="60"/>
    </row>
    <row r="136" spans="10:10">
      <c r="J136" s="60"/>
    </row>
    <row r="138" spans="10:10">
      <c r="J138" s="60"/>
    </row>
    <row r="140" spans="10:10">
      <c r="J140" s="60"/>
    </row>
    <row r="142" spans="10:10">
      <c r="J142" s="60"/>
    </row>
    <row r="144" spans="10:10">
      <c r="J144" s="60"/>
    </row>
    <row r="146" spans="10:10">
      <c r="J146" s="60"/>
    </row>
    <row r="148" spans="10:10">
      <c r="J148" s="60"/>
    </row>
    <row r="150" spans="10:10">
      <c r="J150" s="60"/>
    </row>
  </sheetData>
  <sheetProtection formatCells="0" formatRows="0"/>
  <mergeCells count="14">
    <mergeCell ref="A44:D44"/>
    <mergeCell ref="A42:G42"/>
    <mergeCell ref="A39:G39"/>
    <mergeCell ref="O1:P1"/>
    <mergeCell ref="A2:B2"/>
    <mergeCell ref="J2:K2"/>
    <mergeCell ref="L39:L41"/>
    <mergeCell ref="A6:K6"/>
    <mergeCell ref="C3:F3"/>
    <mergeCell ref="G3:H3"/>
    <mergeCell ref="A4:I4"/>
    <mergeCell ref="A22:K22"/>
    <mergeCell ref="A40:G40"/>
    <mergeCell ref="A41:G41"/>
  </mergeCells>
  <pageMargins left="0.94488188976377963" right="0.55118110236220474" top="0.98425196850393704" bottom="0.78740157480314965" header="0.51181102362204722" footer="0.47244094488188981"/>
  <pageSetup paperSize="9" scale="83" orientation="portrait" r:id="rId1"/>
  <headerFooter alignWithMargins="0">
    <oddFooter xml:space="preserve">&amp;C </oddFooter>
  </headerFooter>
  <ignoredErrors>
    <ignoredError sqref="K9" formulaRange="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P53"/>
  <sheetViews>
    <sheetView tabSelected="1" topLeftCell="A6" zoomScale="83" zoomScaleNormal="83" workbookViewId="0">
      <selection activeCell="C39" sqref="C39"/>
    </sheetView>
  </sheetViews>
  <sheetFormatPr defaultRowHeight="12.75"/>
  <cols>
    <col min="1" max="1" width="47.7109375" customWidth="1"/>
    <col min="2" max="2" width="4" customWidth="1"/>
    <col min="3" max="8" width="17.7109375" customWidth="1"/>
    <col min="9" max="9" width="18.7109375" customWidth="1"/>
    <col min="10" max="14" width="17.7109375" customWidth="1"/>
    <col min="15" max="15" width="19.5703125" customWidth="1"/>
    <col min="16" max="16" width="17.7109375" customWidth="1"/>
    <col min="17" max="172" width="8.85546875"/>
  </cols>
  <sheetData>
    <row r="1" spans="1:172" s="196" customFormat="1" ht="21.75" customHeight="1">
      <c r="A1" s="195" t="s">
        <v>122</v>
      </c>
      <c r="B1" s="195"/>
      <c r="C1" s="389"/>
      <c r="D1" s="389"/>
      <c r="E1" s="389"/>
      <c r="F1" s="333"/>
      <c r="G1" s="195"/>
      <c r="H1" s="195"/>
      <c r="I1" s="195"/>
      <c r="J1" s="195"/>
      <c r="K1" s="195"/>
      <c r="N1" s="390" t="s">
        <v>123</v>
      </c>
      <c r="O1" s="390"/>
      <c r="P1" s="390"/>
    </row>
    <row r="2" spans="1:172" s="298" customFormat="1" ht="15" customHeight="1">
      <c r="A2" s="296" t="s">
        <v>128</v>
      </c>
      <c r="B2" s="297"/>
      <c r="C2" s="297"/>
      <c r="D2" s="297"/>
      <c r="E2" s="297"/>
      <c r="F2" s="297"/>
      <c r="G2" s="297"/>
      <c r="H2" s="297"/>
      <c r="I2" s="297"/>
      <c r="J2" s="297"/>
      <c r="K2" s="297"/>
      <c r="L2" s="297"/>
      <c r="M2" s="297"/>
      <c r="N2" s="297"/>
      <c r="O2" s="297"/>
      <c r="P2" s="297"/>
    </row>
    <row r="3" spans="1:172" s="301" customFormat="1" ht="15" customHeight="1">
      <c r="A3" s="341" t="s">
        <v>160</v>
      </c>
      <c r="B3" s="341"/>
      <c r="C3" s="341"/>
      <c r="D3" s="341"/>
      <c r="E3" s="341"/>
      <c r="F3" s="299"/>
      <c r="G3" s="300"/>
      <c r="H3" s="299"/>
      <c r="I3" s="299"/>
      <c r="J3" s="299"/>
      <c r="K3" s="391" t="s">
        <v>161</v>
      </c>
      <c r="L3" s="391"/>
      <c r="M3" s="391"/>
      <c r="N3" s="391"/>
      <c r="O3" s="391"/>
      <c r="P3" s="391"/>
    </row>
    <row r="4" spans="1:172" s="298" customFormat="1" ht="15" customHeight="1">
      <c r="A4" s="302" t="s">
        <v>142</v>
      </c>
      <c r="B4" s="297"/>
      <c r="C4" s="297"/>
      <c r="D4" s="297"/>
      <c r="E4" s="297"/>
      <c r="F4" s="297"/>
      <c r="G4" s="297"/>
      <c r="H4" s="297"/>
      <c r="I4" s="297"/>
      <c r="J4" s="297"/>
      <c r="K4" s="297"/>
      <c r="L4" s="297"/>
      <c r="M4" s="297"/>
      <c r="N4" s="297"/>
      <c r="O4" s="297"/>
      <c r="P4" s="303" t="s">
        <v>143</v>
      </c>
    </row>
    <row r="5" spans="1:172" s="207" customFormat="1" ht="63" customHeight="1">
      <c r="A5" s="392" t="s">
        <v>113</v>
      </c>
      <c r="B5" s="394"/>
      <c r="C5" s="396" t="s">
        <v>109</v>
      </c>
      <c r="D5" s="204" t="s">
        <v>85</v>
      </c>
      <c r="E5" s="398" t="s">
        <v>26</v>
      </c>
      <c r="F5" s="398"/>
      <c r="G5" s="398"/>
      <c r="H5" s="398"/>
      <c r="I5" s="398"/>
      <c r="J5" s="398"/>
      <c r="K5" s="399" t="s">
        <v>51</v>
      </c>
      <c r="L5" s="399"/>
      <c r="M5" s="399"/>
      <c r="N5" s="399"/>
      <c r="O5" s="205" t="s">
        <v>78</v>
      </c>
      <c r="P5" s="206" t="s">
        <v>79</v>
      </c>
      <c r="Q5" s="154"/>
      <c r="R5" s="154"/>
      <c r="S5" s="154"/>
      <c r="T5" s="154"/>
      <c r="U5" s="154"/>
      <c r="V5" s="154"/>
      <c r="W5" s="154"/>
      <c r="X5" s="154"/>
      <c r="Y5" s="154"/>
      <c r="Z5" s="154"/>
      <c r="AA5" s="154"/>
      <c r="AB5" s="154"/>
      <c r="AC5" s="154"/>
      <c r="AD5" s="154"/>
      <c r="AE5" s="154"/>
      <c r="AF5" s="154"/>
      <c r="AG5" s="154"/>
      <c r="AH5" s="154"/>
      <c r="AI5" s="154"/>
      <c r="AJ5" s="154"/>
      <c r="AK5" s="154"/>
      <c r="AL5" s="154"/>
      <c r="AM5" s="154"/>
      <c r="AN5" s="154"/>
      <c r="AO5" s="154"/>
      <c r="AP5" s="154"/>
      <c r="AQ5" s="154"/>
      <c r="AR5" s="154"/>
      <c r="AS5" s="154"/>
      <c r="AT5" s="154"/>
      <c r="AU5" s="154"/>
      <c r="AV5" s="154"/>
      <c r="AW5" s="154"/>
      <c r="AX5" s="154"/>
      <c r="AY5" s="154"/>
      <c r="AZ5" s="154"/>
      <c r="BA5" s="154"/>
      <c r="BB5" s="154"/>
      <c r="BC5" s="154"/>
      <c r="BD5" s="154"/>
      <c r="BE5" s="154"/>
      <c r="BF5" s="154"/>
      <c r="BG5" s="154"/>
      <c r="BH5" s="154"/>
      <c r="BI5" s="154"/>
      <c r="BJ5" s="154"/>
      <c r="BK5" s="154"/>
      <c r="BL5" s="154"/>
      <c r="BM5" s="154"/>
      <c r="BN5" s="154"/>
      <c r="BO5" s="154"/>
      <c r="BP5" s="154"/>
      <c r="BQ5" s="154"/>
      <c r="BR5" s="154"/>
      <c r="BS5" s="154"/>
      <c r="BT5" s="154"/>
      <c r="BU5" s="154"/>
      <c r="BV5" s="154"/>
      <c r="BW5" s="154"/>
      <c r="BX5" s="154"/>
      <c r="BY5" s="154"/>
      <c r="BZ5" s="154"/>
      <c r="CA5" s="154"/>
      <c r="CB5" s="154"/>
      <c r="CC5" s="154"/>
      <c r="CD5" s="154"/>
      <c r="CE5" s="154"/>
      <c r="CF5" s="154"/>
      <c r="CG5" s="154"/>
      <c r="CH5" s="154"/>
      <c r="CI5" s="154"/>
      <c r="CJ5" s="154"/>
      <c r="CK5" s="154"/>
      <c r="CL5" s="154"/>
      <c r="CM5" s="154"/>
      <c r="CN5" s="154"/>
      <c r="CO5" s="154"/>
      <c r="CP5" s="154"/>
      <c r="CQ5" s="154"/>
      <c r="CR5" s="154"/>
      <c r="CS5" s="154"/>
      <c r="CT5" s="154"/>
      <c r="CU5" s="154"/>
      <c r="CV5" s="154"/>
      <c r="CW5" s="154"/>
      <c r="CX5" s="154"/>
      <c r="CY5" s="154"/>
      <c r="CZ5" s="154"/>
      <c r="DA5" s="154"/>
      <c r="DB5" s="154"/>
      <c r="DC5" s="154"/>
      <c r="DD5" s="154"/>
      <c r="DE5" s="154"/>
      <c r="DF5" s="154"/>
      <c r="DG5" s="154"/>
      <c r="DH5" s="154"/>
      <c r="DI5" s="154"/>
      <c r="DJ5" s="154"/>
      <c r="DK5" s="154"/>
      <c r="DL5" s="154"/>
      <c r="DM5" s="154"/>
      <c r="DN5" s="154"/>
      <c r="DO5" s="154"/>
      <c r="DP5" s="154"/>
      <c r="DQ5" s="154"/>
      <c r="DR5" s="154"/>
      <c r="DS5" s="154"/>
      <c r="DT5" s="154"/>
      <c r="DU5" s="154"/>
      <c r="DV5" s="154"/>
      <c r="DW5" s="154"/>
      <c r="DX5" s="154"/>
      <c r="DY5" s="154"/>
      <c r="DZ5" s="154"/>
      <c r="EA5" s="154"/>
      <c r="EB5" s="154"/>
      <c r="EC5" s="154"/>
      <c r="ED5" s="154"/>
      <c r="EE5" s="154"/>
      <c r="EF5" s="154"/>
      <c r="EG5" s="154"/>
      <c r="EH5" s="154"/>
      <c r="EI5" s="154"/>
      <c r="EJ5" s="154"/>
      <c r="EK5" s="154"/>
      <c r="EL5" s="154"/>
      <c r="EM5" s="154"/>
      <c r="EN5" s="154"/>
      <c r="EO5" s="154"/>
      <c r="EP5" s="154"/>
      <c r="EQ5" s="154"/>
      <c r="ER5" s="154"/>
      <c r="ES5" s="154"/>
      <c r="ET5" s="154"/>
      <c r="EU5" s="154"/>
      <c r="EV5" s="154"/>
      <c r="EW5" s="154"/>
      <c r="EX5" s="154"/>
      <c r="EY5" s="154"/>
      <c r="EZ5" s="154"/>
      <c r="FA5" s="154"/>
      <c r="FB5" s="154"/>
      <c r="FC5" s="154"/>
      <c r="FD5" s="154"/>
      <c r="FE5" s="154"/>
      <c r="FF5" s="154"/>
      <c r="FG5" s="154"/>
      <c r="FH5" s="154"/>
      <c r="FI5" s="154"/>
      <c r="FJ5" s="154"/>
      <c r="FK5" s="154"/>
      <c r="FL5" s="154"/>
      <c r="FM5" s="154"/>
      <c r="FN5" s="154"/>
      <c r="FO5" s="154"/>
      <c r="FP5" s="154"/>
    </row>
    <row r="6" spans="1:172" s="207" customFormat="1" ht="63" customHeight="1">
      <c r="A6" s="393"/>
      <c r="B6" s="395"/>
      <c r="C6" s="397"/>
      <c r="D6" s="344" t="s">
        <v>112</v>
      </c>
      <c r="E6" s="208" t="s">
        <v>114</v>
      </c>
      <c r="F6" s="208" t="s">
        <v>27</v>
      </c>
      <c r="G6" s="208" t="s">
        <v>28</v>
      </c>
      <c r="H6" s="208" t="s">
        <v>29</v>
      </c>
      <c r="I6" s="208" t="s">
        <v>30</v>
      </c>
      <c r="J6" s="208" t="s">
        <v>31</v>
      </c>
      <c r="K6" s="344" t="s">
        <v>137</v>
      </c>
      <c r="L6" s="344" t="s">
        <v>117</v>
      </c>
      <c r="M6" s="344" t="s">
        <v>118</v>
      </c>
      <c r="N6" s="344" t="s">
        <v>119</v>
      </c>
      <c r="O6" s="208" t="s">
        <v>116</v>
      </c>
      <c r="P6" s="209" t="s">
        <v>111</v>
      </c>
      <c r="Q6" s="154"/>
      <c r="R6" s="154"/>
      <c r="S6" s="154"/>
      <c r="T6" s="154"/>
      <c r="U6" s="154"/>
      <c r="V6" s="154"/>
      <c r="W6" s="154"/>
      <c r="X6" s="154"/>
      <c r="Y6" s="154"/>
      <c r="Z6" s="154"/>
      <c r="AA6" s="154"/>
      <c r="AB6" s="154"/>
      <c r="AC6" s="154"/>
      <c r="AD6" s="154"/>
      <c r="AE6" s="154"/>
      <c r="AF6" s="154"/>
      <c r="AG6" s="154"/>
      <c r="AH6" s="154"/>
      <c r="AI6" s="154"/>
      <c r="AJ6" s="154"/>
      <c r="AK6" s="154"/>
      <c r="AL6" s="154"/>
      <c r="AM6" s="154"/>
      <c r="AN6" s="154"/>
      <c r="AO6" s="154"/>
      <c r="AP6" s="154"/>
      <c r="AQ6" s="154"/>
      <c r="AR6" s="154"/>
      <c r="AS6" s="154"/>
      <c r="AT6" s="154"/>
      <c r="AU6" s="154"/>
      <c r="AV6" s="154"/>
      <c r="AW6" s="154"/>
      <c r="AX6" s="154"/>
      <c r="AY6" s="154"/>
      <c r="AZ6" s="154"/>
      <c r="BA6" s="154"/>
      <c r="BB6" s="154"/>
      <c r="BC6" s="154"/>
      <c r="BD6" s="154"/>
      <c r="BE6" s="154"/>
      <c r="BF6" s="154"/>
      <c r="BG6" s="154"/>
      <c r="BH6" s="154"/>
      <c r="BI6" s="154"/>
      <c r="BJ6" s="154"/>
      <c r="BK6" s="154"/>
      <c r="BL6" s="154"/>
      <c r="BM6" s="154"/>
      <c r="BN6" s="154"/>
      <c r="BO6" s="154"/>
      <c r="BP6" s="154"/>
      <c r="BQ6" s="154"/>
      <c r="BR6" s="154"/>
      <c r="BS6" s="154"/>
      <c r="BT6" s="154"/>
      <c r="BU6" s="154"/>
      <c r="BV6" s="154"/>
      <c r="BW6" s="154"/>
      <c r="BX6" s="154"/>
      <c r="BY6" s="154"/>
      <c r="BZ6" s="154"/>
      <c r="CA6" s="154"/>
      <c r="CB6" s="154"/>
      <c r="CC6" s="154"/>
      <c r="CD6" s="154"/>
      <c r="CE6" s="154"/>
      <c r="CF6" s="154"/>
      <c r="CG6" s="154"/>
      <c r="CH6" s="154"/>
      <c r="CI6" s="154"/>
      <c r="CJ6" s="154"/>
      <c r="CK6" s="154"/>
      <c r="CL6" s="154"/>
      <c r="CM6" s="154"/>
      <c r="CN6" s="154"/>
      <c r="CO6" s="154"/>
      <c r="CP6" s="154"/>
      <c r="CQ6" s="154"/>
      <c r="CR6" s="154"/>
      <c r="CS6" s="154"/>
      <c r="CT6" s="154"/>
      <c r="CU6" s="154"/>
      <c r="CV6" s="154"/>
      <c r="CW6" s="154"/>
      <c r="CX6" s="154"/>
      <c r="CY6" s="154"/>
      <c r="CZ6" s="154"/>
      <c r="DA6" s="154"/>
      <c r="DB6" s="154"/>
      <c r="DC6" s="154"/>
      <c r="DD6" s="154"/>
      <c r="DE6" s="154"/>
      <c r="DF6" s="154"/>
      <c r="DG6" s="154"/>
      <c r="DH6" s="154"/>
      <c r="DI6" s="154"/>
      <c r="DJ6" s="154"/>
      <c r="DK6" s="154"/>
      <c r="DL6" s="154"/>
      <c r="DM6" s="154"/>
      <c r="DN6" s="154"/>
      <c r="DO6" s="154"/>
      <c r="DP6" s="154"/>
      <c r="DQ6" s="154"/>
      <c r="DR6" s="154"/>
      <c r="DS6" s="154"/>
      <c r="DT6" s="154"/>
      <c r="DU6" s="154"/>
      <c r="DV6" s="154"/>
      <c r="DW6" s="154"/>
      <c r="DX6" s="154"/>
      <c r="DY6" s="154"/>
      <c r="DZ6" s="154"/>
      <c r="EA6" s="154"/>
      <c r="EB6" s="154"/>
      <c r="EC6" s="154"/>
      <c r="ED6" s="154"/>
      <c r="EE6" s="154"/>
      <c r="EF6" s="154"/>
      <c r="EG6" s="154"/>
      <c r="EH6" s="154"/>
      <c r="EI6" s="154"/>
      <c r="EJ6" s="154"/>
      <c r="EK6" s="154"/>
      <c r="EL6" s="154"/>
      <c r="EM6" s="154"/>
      <c r="EN6" s="154"/>
      <c r="EO6" s="154"/>
      <c r="EP6" s="154"/>
      <c r="EQ6" s="154"/>
      <c r="ER6" s="154"/>
      <c r="ES6" s="154"/>
      <c r="ET6" s="154"/>
      <c r="EU6" s="154"/>
      <c r="EV6" s="154"/>
      <c r="EW6" s="154"/>
      <c r="EX6" s="154"/>
      <c r="EY6" s="154"/>
      <c r="EZ6" s="154"/>
      <c r="FA6" s="154"/>
      <c r="FB6" s="154"/>
      <c r="FC6" s="154"/>
      <c r="FD6" s="154"/>
      <c r="FE6" s="154"/>
      <c r="FF6" s="154"/>
      <c r="FG6" s="154"/>
      <c r="FH6" s="154"/>
      <c r="FI6" s="154"/>
      <c r="FJ6" s="154"/>
      <c r="FK6" s="154"/>
      <c r="FL6" s="154"/>
      <c r="FM6" s="154"/>
      <c r="FN6" s="154"/>
      <c r="FO6" s="154"/>
      <c r="FP6" s="154"/>
    </row>
    <row r="7" spans="1:172" s="156" customFormat="1" ht="12.95" customHeight="1">
      <c r="A7" s="305"/>
      <c r="B7" s="305"/>
      <c r="C7" s="306" t="s">
        <v>88</v>
      </c>
      <c r="D7" s="306" t="s">
        <v>89</v>
      </c>
      <c r="E7" s="307" t="s">
        <v>90</v>
      </c>
      <c r="F7" s="307" t="s">
        <v>91</v>
      </c>
      <c r="G7" s="307" t="s">
        <v>92</v>
      </c>
      <c r="H7" s="307" t="s">
        <v>93</v>
      </c>
      <c r="I7" s="307" t="s">
        <v>130</v>
      </c>
      <c r="J7" s="307" t="s">
        <v>110</v>
      </c>
      <c r="K7" s="308" t="s">
        <v>94</v>
      </c>
      <c r="L7" s="308" t="s">
        <v>95</v>
      </c>
      <c r="M7" s="308" t="s">
        <v>96</v>
      </c>
      <c r="N7" s="308" t="s">
        <v>97</v>
      </c>
      <c r="O7" s="307" t="s">
        <v>129</v>
      </c>
      <c r="P7" s="308" t="s">
        <v>98</v>
      </c>
    </row>
    <row r="8" spans="1:172" s="154" customFormat="1" ht="18" customHeight="1">
      <c r="A8" s="210" t="s">
        <v>53</v>
      </c>
      <c r="B8" s="211"/>
      <c r="C8" s="212">
        <v>9274068.9161112197</v>
      </c>
      <c r="D8" s="212">
        <v>2022077.5954488283</v>
      </c>
      <c r="E8" s="212">
        <v>3387309.4238470877</v>
      </c>
      <c r="F8" s="212">
        <v>827136.76176615164</v>
      </c>
      <c r="G8" s="212">
        <v>2322965.1169328326</v>
      </c>
      <c r="H8" s="212">
        <v>64013.167025963339</v>
      </c>
      <c r="I8" s="212">
        <v>118527.5674098107</v>
      </c>
      <c r="J8" s="212">
        <v>54666.810712329694</v>
      </c>
      <c r="K8" s="212">
        <v>658293.19971219485</v>
      </c>
      <c r="L8" s="212">
        <v>689658.54070166871</v>
      </c>
      <c r="M8" s="212">
        <v>58969.348444326315</v>
      </c>
      <c r="N8" s="212">
        <v>46488.910272966554</v>
      </c>
      <c r="O8" s="212">
        <v>3206388.6971031101</v>
      </c>
      <c r="P8" s="212">
        <v>2501874.4596801675</v>
      </c>
      <c r="S8" s="304"/>
    </row>
    <row r="9" spans="1:172" s="154" customFormat="1" ht="18" customHeight="1">
      <c r="A9" s="213" t="s">
        <v>7</v>
      </c>
      <c r="B9" s="214" t="s">
        <v>99</v>
      </c>
      <c r="C9" s="215">
        <v>64841.261438747497</v>
      </c>
      <c r="D9" s="215">
        <v>0</v>
      </c>
      <c r="E9" s="216">
        <v>64841.261438747497</v>
      </c>
      <c r="F9" s="216">
        <v>64841.261438747497</v>
      </c>
      <c r="G9" s="216" t="s">
        <v>6</v>
      </c>
      <c r="H9" s="216" t="s">
        <v>6</v>
      </c>
      <c r="I9" s="216" t="s">
        <v>6</v>
      </c>
      <c r="J9" s="216" t="s">
        <v>6</v>
      </c>
      <c r="K9" s="215" t="s">
        <v>6</v>
      </c>
      <c r="L9" s="310" t="s">
        <v>6</v>
      </c>
      <c r="M9" s="215" t="s">
        <v>6</v>
      </c>
      <c r="N9" s="215" t="s">
        <v>6</v>
      </c>
      <c r="O9" s="216" t="s">
        <v>6</v>
      </c>
      <c r="P9" s="215">
        <v>20433.91899238</v>
      </c>
      <c r="Q9" s="304"/>
    </row>
    <row r="10" spans="1:172" s="154" customFormat="1" ht="18" customHeight="1">
      <c r="A10" s="213" t="s">
        <v>8</v>
      </c>
      <c r="B10" s="214" t="s">
        <v>100</v>
      </c>
      <c r="C10" s="215">
        <v>2750906.6658896236</v>
      </c>
      <c r="D10" s="215">
        <v>494870.35706643545</v>
      </c>
      <c r="E10" s="216">
        <v>465272.75271351321</v>
      </c>
      <c r="F10" s="216">
        <v>102007.79429287001</v>
      </c>
      <c r="G10" s="216">
        <v>320128.70293639001</v>
      </c>
      <c r="H10" s="216">
        <v>3435.0403536930412</v>
      </c>
      <c r="I10" s="216">
        <v>20049.677251458823</v>
      </c>
      <c r="J10" s="216">
        <v>19651.537879101292</v>
      </c>
      <c r="K10" s="215">
        <v>184016.88515443911</v>
      </c>
      <c r="L10" s="310">
        <v>156226.09778489781</v>
      </c>
      <c r="M10" s="215">
        <v>6467.5833667912993</v>
      </c>
      <c r="N10" s="215">
        <v>21323.204002749997</v>
      </c>
      <c r="O10" s="216">
        <v>1606746.6709552361</v>
      </c>
      <c r="P10" s="215">
        <v>204333.42388178851</v>
      </c>
    </row>
    <row r="11" spans="1:172" s="154" customFormat="1" ht="18" customHeight="1">
      <c r="A11" s="213" t="s">
        <v>9</v>
      </c>
      <c r="B11" s="214" t="s">
        <v>101</v>
      </c>
      <c r="C11" s="215">
        <v>1735235.0860128696</v>
      </c>
      <c r="D11" s="215">
        <v>23044.642850011456</v>
      </c>
      <c r="E11" s="216">
        <v>1603303.0651299446</v>
      </c>
      <c r="F11" s="216">
        <v>596496.31961536419</v>
      </c>
      <c r="G11" s="216">
        <v>936066.55082726968</v>
      </c>
      <c r="H11" s="216">
        <v>55221.668651760636</v>
      </c>
      <c r="I11" s="216">
        <v>1644.2173198648666</v>
      </c>
      <c r="J11" s="216">
        <v>13874.308715685373</v>
      </c>
      <c r="K11" s="215">
        <v>0</v>
      </c>
      <c r="L11" s="310">
        <v>83056.624121911475</v>
      </c>
      <c r="M11" s="217">
        <v>0</v>
      </c>
      <c r="N11" s="215">
        <v>19040.487941716558</v>
      </c>
      <c r="O11" s="309">
        <v>108887.37803291356</v>
      </c>
      <c r="P11" s="215">
        <v>173605.04714902604</v>
      </c>
      <c r="R11" s="304"/>
    </row>
    <row r="12" spans="1:172" s="154" customFormat="1" ht="18" customHeight="1">
      <c r="A12" s="213" t="s">
        <v>10</v>
      </c>
      <c r="B12" s="214" t="s">
        <v>102</v>
      </c>
      <c r="C12" s="215">
        <v>1321229.174185903</v>
      </c>
      <c r="D12" s="215">
        <v>123173.52726414471</v>
      </c>
      <c r="E12" s="216">
        <v>1144655.4275977015</v>
      </c>
      <c r="F12" s="216">
        <v>60172.027201460005</v>
      </c>
      <c r="G12" s="216">
        <v>1023137.9846043349</v>
      </c>
      <c r="H12" s="216">
        <v>2321.5554119099997</v>
      </c>
      <c r="I12" s="216">
        <v>58871.085303411382</v>
      </c>
      <c r="J12" s="216">
        <v>152.7750765854</v>
      </c>
      <c r="K12" s="215">
        <v>51010.381529826693</v>
      </c>
      <c r="L12" s="310">
        <v>85736.869172965395</v>
      </c>
      <c r="M12" s="215">
        <v>0</v>
      </c>
      <c r="N12" s="215">
        <v>0</v>
      </c>
      <c r="O12" s="216">
        <v>2389.8377942300003</v>
      </c>
      <c r="P12" s="215">
        <v>520086.06856638234</v>
      </c>
    </row>
    <row r="13" spans="1:172" s="154" customFormat="1" ht="27" customHeight="1">
      <c r="A13" s="213" t="s">
        <v>86</v>
      </c>
      <c r="B13" s="214" t="s">
        <v>103</v>
      </c>
      <c r="C13" s="215">
        <v>1830028.9338634955</v>
      </c>
      <c r="D13" s="215">
        <v>182713.12075592892</v>
      </c>
      <c r="E13" s="216">
        <v>69799.051645533124</v>
      </c>
      <c r="F13" s="216">
        <v>0</v>
      </c>
      <c r="G13" s="216">
        <v>30127.187786368362</v>
      </c>
      <c r="H13" s="216">
        <v>3015.7240517603218</v>
      </c>
      <c r="I13" s="216">
        <v>28649.057600404445</v>
      </c>
      <c r="J13" s="216">
        <v>8007.0822069999995</v>
      </c>
      <c r="K13" s="215">
        <v>256498.00059904839</v>
      </c>
      <c r="L13" s="310">
        <v>255996.13538191299</v>
      </c>
      <c r="M13" s="215">
        <v>501.86521713541811</v>
      </c>
      <c r="N13" s="215">
        <v>0</v>
      </c>
      <c r="O13" s="216">
        <v>1321018.7608629852</v>
      </c>
      <c r="P13" s="215">
        <v>1489557.3082722365</v>
      </c>
    </row>
    <row r="14" spans="1:172" s="154" customFormat="1" ht="26.45" customHeight="1">
      <c r="A14" s="213" t="s">
        <v>127</v>
      </c>
      <c r="B14" s="214" t="s">
        <v>104</v>
      </c>
      <c r="C14" s="215">
        <v>47053.793216695936</v>
      </c>
      <c r="D14" s="215">
        <v>26768.733595150003</v>
      </c>
      <c r="E14" s="311">
        <v>7376.3274676400006</v>
      </c>
      <c r="F14" s="311">
        <v>0</v>
      </c>
      <c r="G14" s="311">
        <v>0</v>
      </c>
      <c r="H14" s="311">
        <v>0</v>
      </c>
      <c r="I14" s="311">
        <v>0</v>
      </c>
      <c r="J14" s="311">
        <v>7376.3274676400006</v>
      </c>
      <c r="K14" s="310">
        <v>0</v>
      </c>
      <c r="L14" s="310">
        <v>0</v>
      </c>
      <c r="M14" s="310">
        <v>0</v>
      </c>
      <c r="N14" s="310">
        <v>0</v>
      </c>
      <c r="O14" s="216">
        <v>12908.732153905936</v>
      </c>
      <c r="P14" s="215">
        <v>0</v>
      </c>
    </row>
    <row r="15" spans="1:172" s="154" customFormat="1" ht="18" customHeight="1">
      <c r="A15" s="213" t="s">
        <v>11</v>
      </c>
      <c r="B15" s="214" t="s">
        <v>105</v>
      </c>
      <c r="C15" s="215">
        <v>-0.17418914000000002</v>
      </c>
      <c r="D15" s="310">
        <v>0</v>
      </c>
      <c r="E15" s="311">
        <v>-0.17418914000000002</v>
      </c>
      <c r="F15" s="311">
        <v>-0.17418914000000002</v>
      </c>
      <c r="G15" s="311">
        <v>0</v>
      </c>
      <c r="H15" s="311">
        <v>0</v>
      </c>
      <c r="I15" s="311">
        <v>0</v>
      </c>
      <c r="J15" s="311">
        <v>0</v>
      </c>
      <c r="K15" s="310">
        <v>0</v>
      </c>
      <c r="L15" s="310">
        <v>0</v>
      </c>
      <c r="M15" s="310">
        <v>0</v>
      </c>
      <c r="N15" s="310">
        <v>0</v>
      </c>
      <c r="O15" s="216">
        <v>0</v>
      </c>
      <c r="P15" s="215">
        <v>0</v>
      </c>
    </row>
    <row r="16" spans="1:172" s="154" customFormat="1" ht="18" customHeight="1">
      <c r="A16" s="218" t="s">
        <v>108</v>
      </c>
      <c r="B16" s="219" t="s">
        <v>106</v>
      </c>
      <c r="C16" s="345">
        <v>1524774.1756930258</v>
      </c>
      <c r="D16" s="312">
        <v>1171507.2139171576</v>
      </c>
      <c r="E16" s="346">
        <v>32061.71204314816</v>
      </c>
      <c r="F16" s="313">
        <v>3619.5334068500001</v>
      </c>
      <c r="G16" s="313">
        <v>13504.69077847</v>
      </c>
      <c r="H16" s="313">
        <v>19.178556839345511</v>
      </c>
      <c r="I16" s="313">
        <v>9313.529934671189</v>
      </c>
      <c r="J16" s="313">
        <v>5604.7793663176253</v>
      </c>
      <c r="K16" s="312">
        <v>166767.93242888068</v>
      </c>
      <c r="L16" s="312">
        <v>108642.81423998107</v>
      </c>
      <c r="M16" s="312">
        <v>51999.899860399601</v>
      </c>
      <c r="N16" s="312">
        <v>6125.2183285000001</v>
      </c>
      <c r="O16" s="221">
        <v>154437.31730383929</v>
      </c>
      <c r="P16" s="220">
        <v>93858.692818354219</v>
      </c>
    </row>
    <row r="17" spans="1:18" s="154" customFormat="1" ht="18" customHeight="1">
      <c r="A17" s="222" t="s">
        <v>107</v>
      </c>
      <c r="B17" s="214"/>
      <c r="C17" s="212">
        <v>10299311.811986106</v>
      </c>
      <c r="D17" s="314">
        <v>4888807.698528274</v>
      </c>
      <c r="E17" s="314">
        <v>3382996.8986260975</v>
      </c>
      <c r="F17" s="314">
        <v>849279.80184204003</v>
      </c>
      <c r="G17" s="314">
        <v>2289293.0619218554</v>
      </c>
      <c r="H17" s="314">
        <v>70138.226475595264</v>
      </c>
      <c r="I17" s="314">
        <v>101839.76781221086</v>
      </c>
      <c r="J17" s="314">
        <v>72446.040574395927</v>
      </c>
      <c r="K17" s="314">
        <v>1537340.475846567</v>
      </c>
      <c r="L17" s="314">
        <v>1600696.8714754365</v>
      </c>
      <c r="M17" s="314">
        <v>67399.783805037208</v>
      </c>
      <c r="N17" s="314">
        <v>6067.4202728600003</v>
      </c>
      <c r="O17" s="314">
        <v>490166.73898516793</v>
      </c>
      <c r="P17" s="314">
        <v>1435058.0237598403</v>
      </c>
    </row>
    <row r="18" spans="1:18" s="154" customFormat="1" ht="18" customHeight="1">
      <c r="A18" s="223" t="s">
        <v>7</v>
      </c>
      <c r="B18" s="214" t="s">
        <v>99</v>
      </c>
      <c r="C18" s="215">
        <v>20433.91899238</v>
      </c>
      <c r="D18" s="310" t="s">
        <v>6</v>
      </c>
      <c r="E18" s="311">
        <v>20433.91899238</v>
      </c>
      <c r="F18" s="311">
        <v>20433.91899238</v>
      </c>
      <c r="G18" s="311" t="s">
        <v>6</v>
      </c>
      <c r="H18" s="311" t="s">
        <v>6</v>
      </c>
      <c r="I18" s="311" t="s">
        <v>6</v>
      </c>
      <c r="J18" s="311" t="s">
        <v>6</v>
      </c>
      <c r="K18" s="310" t="s">
        <v>6</v>
      </c>
      <c r="L18" s="310" t="s">
        <v>6</v>
      </c>
      <c r="M18" s="310" t="s">
        <v>6</v>
      </c>
      <c r="N18" s="310" t="s">
        <v>6</v>
      </c>
      <c r="O18" s="216" t="s">
        <v>6</v>
      </c>
      <c r="P18" s="215">
        <v>23267.721814730001</v>
      </c>
    </row>
    <row r="19" spans="1:18" s="154" customFormat="1" ht="18" customHeight="1">
      <c r="A19" s="223" t="s">
        <v>8</v>
      </c>
      <c r="B19" s="214" t="s">
        <v>100</v>
      </c>
      <c r="C19" s="215">
        <v>2736207.0115769058</v>
      </c>
      <c r="D19" s="310" t="s">
        <v>6</v>
      </c>
      <c r="E19" s="311">
        <v>2736207.0115769058</v>
      </c>
      <c r="F19" s="311">
        <v>833787.19307462999</v>
      </c>
      <c r="G19" s="311">
        <v>1899106.7780258458</v>
      </c>
      <c r="H19" s="311" t="s">
        <v>6</v>
      </c>
      <c r="I19" s="311">
        <v>3313.0404764300001</v>
      </c>
      <c r="J19" s="311" t="s">
        <v>6</v>
      </c>
      <c r="K19" s="310" t="s">
        <v>6</v>
      </c>
      <c r="L19" s="310" t="s">
        <v>6</v>
      </c>
      <c r="M19" s="310">
        <v>0</v>
      </c>
      <c r="N19" s="310" t="s">
        <v>6</v>
      </c>
      <c r="O19" s="216" t="s">
        <v>6</v>
      </c>
      <c r="P19" s="215">
        <v>219033.07819450641</v>
      </c>
    </row>
    <row r="20" spans="1:18" s="154" customFormat="1" ht="18" customHeight="1">
      <c r="A20" s="223" t="s">
        <v>9</v>
      </c>
      <c r="B20" s="214" t="s">
        <v>101</v>
      </c>
      <c r="C20" s="215">
        <v>1045526.3777680355</v>
      </c>
      <c r="D20" s="310">
        <v>21498.26968416556</v>
      </c>
      <c r="E20" s="311">
        <v>31173.690764755396</v>
      </c>
      <c r="F20" s="311" t="s">
        <v>6</v>
      </c>
      <c r="G20" s="311">
        <v>30338.742604279731</v>
      </c>
      <c r="H20" s="311">
        <v>0</v>
      </c>
      <c r="I20" s="311">
        <v>834.94816047566667</v>
      </c>
      <c r="J20" s="311">
        <v>0</v>
      </c>
      <c r="K20" s="310">
        <v>992854.41731911455</v>
      </c>
      <c r="L20" s="310">
        <v>1094951.5293827425</v>
      </c>
      <c r="M20" s="310">
        <v>0</v>
      </c>
      <c r="N20" s="310">
        <v>0</v>
      </c>
      <c r="O20" s="216" t="s">
        <v>6</v>
      </c>
      <c r="P20" s="215">
        <v>863313.75539386016</v>
      </c>
    </row>
    <row r="21" spans="1:18" s="154" customFormat="1" ht="18" customHeight="1">
      <c r="A21" s="223" t="s">
        <v>10</v>
      </c>
      <c r="B21" s="214" t="s">
        <v>102</v>
      </c>
      <c r="C21" s="215">
        <v>1732879.15736688</v>
      </c>
      <c r="D21" s="310">
        <v>859661.56092907907</v>
      </c>
      <c r="E21" s="311">
        <v>148872.28812526001</v>
      </c>
      <c r="F21" s="311">
        <v>0</v>
      </c>
      <c r="G21" s="311">
        <v>103647.28739756435</v>
      </c>
      <c r="H21" s="311">
        <v>0</v>
      </c>
      <c r="I21" s="311">
        <v>43486.145359055656</v>
      </c>
      <c r="J21" s="311">
        <v>1738.8553686400001</v>
      </c>
      <c r="K21" s="310">
        <v>304588.10019214079</v>
      </c>
      <c r="L21" s="310">
        <v>304576.73500510078</v>
      </c>
      <c r="M21" s="310">
        <v>34737.852830178701</v>
      </c>
      <c r="N21" s="310">
        <v>0</v>
      </c>
      <c r="O21" s="216">
        <v>419757.20812040003</v>
      </c>
      <c r="P21" s="215">
        <v>108436.08496398108</v>
      </c>
    </row>
    <row r="22" spans="1:18" s="154" customFormat="1" ht="28.9" customHeight="1">
      <c r="A22" s="223" t="s">
        <v>86</v>
      </c>
      <c r="B22" s="214" t="s">
        <v>103</v>
      </c>
      <c r="C22" s="215">
        <v>3137725.2752056322</v>
      </c>
      <c r="D22" s="310">
        <v>2771361.7075296473</v>
      </c>
      <c r="E22" s="311">
        <v>366363.5676759851</v>
      </c>
      <c r="F22" s="311">
        <v>-5317.1491954000048</v>
      </c>
      <c r="G22" s="311">
        <v>237344.39416621279</v>
      </c>
      <c r="H22" s="311">
        <v>69676.503523924359</v>
      </c>
      <c r="I22" s="311">
        <v>41003.932098347956</v>
      </c>
      <c r="J22" s="311">
        <v>23655.887082899997</v>
      </c>
      <c r="K22" s="310">
        <v>0</v>
      </c>
      <c r="L22" s="310" t="s">
        <v>6</v>
      </c>
      <c r="M22" s="310" t="s">
        <v>6</v>
      </c>
      <c r="N22" s="310" t="s">
        <v>6</v>
      </c>
      <c r="O22" s="216">
        <v>0</v>
      </c>
      <c r="P22" s="215">
        <v>181860.96693009962</v>
      </c>
    </row>
    <row r="23" spans="1:18" s="154" customFormat="1" ht="29.45" customHeight="1">
      <c r="A23" s="223" t="s">
        <v>127</v>
      </c>
      <c r="B23" s="214" t="s">
        <v>104</v>
      </c>
      <c r="C23" s="215">
        <v>42135.064107595936</v>
      </c>
      <c r="D23" s="310">
        <v>0</v>
      </c>
      <c r="E23" s="311">
        <v>42135.064107595936</v>
      </c>
      <c r="F23" s="311" t="s">
        <v>6</v>
      </c>
      <c r="G23" s="311" t="s">
        <v>6</v>
      </c>
      <c r="H23" s="311" t="s">
        <v>6</v>
      </c>
      <c r="I23" s="311" t="s">
        <v>6</v>
      </c>
      <c r="J23" s="311">
        <v>42135.064107595936</v>
      </c>
      <c r="K23" s="310">
        <v>0</v>
      </c>
      <c r="L23" s="310">
        <v>0</v>
      </c>
      <c r="M23" s="310">
        <v>0</v>
      </c>
      <c r="N23" s="310">
        <v>0</v>
      </c>
      <c r="O23" s="216">
        <v>0</v>
      </c>
      <c r="P23" s="215">
        <v>4918.7291091000006</v>
      </c>
    </row>
    <row r="24" spans="1:18" s="154" customFormat="1" ht="18" customHeight="1">
      <c r="A24" s="223" t="s">
        <v>11</v>
      </c>
      <c r="B24" s="214" t="s">
        <v>105</v>
      </c>
      <c r="C24" s="215">
        <v>-0.17418914000000002</v>
      </c>
      <c r="D24" s="310">
        <v>0</v>
      </c>
      <c r="E24" s="311">
        <v>-0.17418914000000002</v>
      </c>
      <c r="F24" s="311">
        <v>0</v>
      </c>
      <c r="G24" s="311">
        <v>-0.17418914000000002</v>
      </c>
      <c r="H24" s="311">
        <v>0</v>
      </c>
      <c r="I24" s="311">
        <v>0</v>
      </c>
      <c r="J24" s="311">
        <v>0</v>
      </c>
      <c r="K24" s="310">
        <v>0</v>
      </c>
      <c r="L24" s="310">
        <v>0</v>
      </c>
      <c r="M24" s="310">
        <v>0</v>
      </c>
      <c r="N24" s="310">
        <v>0</v>
      </c>
      <c r="O24" s="216">
        <v>0</v>
      </c>
      <c r="P24" s="215">
        <v>0</v>
      </c>
    </row>
    <row r="25" spans="1:18" s="154" customFormat="1" ht="18" customHeight="1">
      <c r="A25" s="223" t="s">
        <v>136</v>
      </c>
      <c r="B25" s="214" t="s">
        <v>106</v>
      </c>
      <c r="C25" s="215">
        <v>1584405.1811578169</v>
      </c>
      <c r="D25" s="310">
        <v>1236286.1603853821</v>
      </c>
      <c r="E25" s="311">
        <v>37811.531572355081</v>
      </c>
      <c r="F25" s="311">
        <v>375.83897042999996</v>
      </c>
      <c r="G25" s="311">
        <v>18856.033917092602</v>
      </c>
      <c r="H25" s="311">
        <v>461.72295167089999</v>
      </c>
      <c r="I25" s="311">
        <v>13201.701717901575</v>
      </c>
      <c r="J25" s="311">
        <v>4916.23401526</v>
      </c>
      <c r="K25" s="310">
        <v>239897.95833531171</v>
      </c>
      <c r="L25" s="310">
        <v>201168.60708759321</v>
      </c>
      <c r="M25" s="310">
        <v>32661.9309748585</v>
      </c>
      <c r="N25" s="310">
        <v>6067.4202728600003</v>
      </c>
      <c r="O25" s="216">
        <v>70409.530864767876</v>
      </c>
      <c r="P25" s="215">
        <v>34227.687353563117</v>
      </c>
    </row>
    <row r="26" spans="1:18" s="154" customFormat="1" ht="18" customHeight="1">
      <c r="A26" s="224" t="s">
        <v>162</v>
      </c>
      <c r="B26" s="225"/>
      <c r="C26" s="315">
        <v>-1025242.8958748854</v>
      </c>
      <c r="D26" s="315">
        <v>-2866730.1030794457</v>
      </c>
      <c r="E26" s="315">
        <v>4312.525220990181</v>
      </c>
      <c r="F26" s="315">
        <v>-22143.040075888392</v>
      </c>
      <c r="G26" s="315">
        <v>33672.055010977201</v>
      </c>
      <c r="H26" s="315">
        <v>-6125.0594496319245</v>
      </c>
      <c r="I26" s="315">
        <v>16687.799597599835</v>
      </c>
      <c r="J26" s="315">
        <v>-17779.229862066233</v>
      </c>
      <c r="K26" s="315">
        <v>-879047.27613437211</v>
      </c>
      <c r="L26" s="315">
        <v>-911038.33077376778</v>
      </c>
      <c r="M26" s="315">
        <v>-8430.4353607108933</v>
      </c>
      <c r="N26" s="315">
        <v>40421.490000106554</v>
      </c>
      <c r="O26" s="315">
        <v>2716221.9581179423</v>
      </c>
      <c r="P26" s="315">
        <v>1066816.4359203272</v>
      </c>
      <c r="R26" s="304"/>
    </row>
    <row r="27" spans="1:18">
      <c r="C27" s="328"/>
      <c r="E27" s="328"/>
      <c r="O27" s="328"/>
      <c r="R27" s="328"/>
    </row>
    <row r="28" spans="1:18" s="44" customFormat="1">
      <c r="A28" s="318" t="s">
        <v>134</v>
      </c>
      <c r="B28" s="319"/>
      <c r="C28" s="320"/>
      <c r="D28" s="321"/>
      <c r="E28" s="322"/>
      <c r="F28" s="54"/>
      <c r="G28" s="54"/>
      <c r="K28" s="339"/>
      <c r="O28" s="55" t="s">
        <v>23</v>
      </c>
      <c r="P28" s="351"/>
    </row>
    <row r="29" spans="1:18" s="44" customFormat="1" ht="15.6" customHeight="1">
      <c r="A29" s="388" t="s">
        <v>135</v>
      </c>
      <c r="B29" s="388"/>
      <c r="C29" s="388"/>
      <c r="D29" s="388"/>
      <c r="E29" s="388"/>
      <c r="I29" s="45"/>
      <c r="O29" s="58">
        <f>'T1'!K40</f>
        <v>46142</v>
      </c>
      <c r="P29" s="351"/>
    </row>
    <row r="30" spans="1:18" s="44" customFormat="1">
      <c r="A30" s="323" t="s">
        <v>132</v>
      </c>
      <c r="B30" s="324"/>
      <c r="C30" s="324"/>
      <c r="D30" s="323"/>
      <c r="E30" s="323"/>
      <c r="J30" s="63"/>
      <c r="O30" s="59" t="s">
        <v>1</v>
      </c>
      <c r="P30" s="351"/>
    </row>
    <row r="31" spans="1:18" s="154" customFormat="1" ht="12.95" customHeight="1">
      <c r="A31" s="323" t="s">
        <v>133</v>
      </c>
      <c r="B31" s="325"/>
      <c r="C31" s="327"/>
      <c r="D31" s="327"/>
      <c r="E31" s="326"/>
      <c r="F31" s="304"/>
      <c r="G31" s="304"/>
      <c r="H31" s="304"/>
      <c r="I31" s="304"/>
      <c r="J31" s="304"/>
      <c r="K31" s="304"/>
      <c r="O31" s="304"/>
      <c r="P31" s="304"/>
    </row>
    <row r="32" spans="1:18">
      <c r="C32" s="328"/>
      <c r="D32" s="329"/>
      <c r="E32" s="328"/>
      <c r="F32" s="328"/>
      <c r="G32" s="328"/>
      <c r="I32" s="328"/>
      <c r="K32" s="328"/>
      <c r="O32" s="328"/>
      <c r="P32" s="328"/>
    </row>
    <row r="33" spans="1:16">
      <c r="A33" t="s">
        <v>165</v>
      </c>
      <c r="P33" s="328"/>
    </row>
    <row r="34" spans="1:16">
      <c r="A34" s="323" t="s">
        <v>164</v>
      </c>
    </row>
    <row r="35" spans="1:16">
      <c r="A35" s="323" t="s">
        <v>163</v>
      </c>
      <c r="H35" s="328"/>
      <c r="P35" s="328"/>
    </row>
    <row r="36" spans="1:16">
      <c r="H36" s="328"/>
      <c r="P36" s="328"/>
    </row>
    <row r="37" spans="1:16">
      <c r="C37" s="328"/>
      <c r="H37" s="328"/>
      <c r="P37" s="328"/>
    </row>
    <row r="38" spans="1:16">
      <c r="C38" s="328"/>
      <c r="H38" s="328"/>
      <c r="P38" s="328"/>
    </row>
    <row r="39" spans="1:16">
      <c r="C39" s="328"/>
      <c r="H39" s="328"/>
    </row>
    <row r="40" spans="1:16">
      <c r="C40" s="328"/>
      <c r="H40" s="328"/>
    </row>
    <row r="41" spans="1:16">
      <c r="H41" s="328"/>
    </row>
    <row r="42" spans="1:16">
      <c r="H42" s="328"/>
    </row>
    <row r="43" spans="1:16">
      <c r="H43" s="328"/>
    </row>
    <row r="44" spans="1:16">
      <c r="H44" s="328"/>
    </row>
    <row r="45" spans="1:16">
      <c r="H45" s="328"/>
    </row>
    <row r="46" spans="1:16">
      <c r="H46" s="328"/>
    </row>
    <row r="47" spans="1:16">
      <c r="H47" s="328"/>
    </row>
    <row r="48" spans="1:16">
      <c r="H48" s="328"/>
    </row>
    <row r="49" spans="8:8">
      <c r="H49" s="328"/>
    </row>
    <row r="50" spans="8:8">
      <c r="H50" s="328"/>
    </row>
    <row r="51" spans="8:8">
      <c r="H51" s="328"/>
    </row>
    <row r="52" spans="8:8">
      <c r="H52" s="328"/>
    </row>
    <row r="53" spans="8:8">
      <c r="H53" s="328"/>
    </row>
  </sheetData>
  <mergeCells count="10">
    <mergeCell ref="P28:P30"/>
    <mergeCell ref="A29:E29"/>
    <mergeCell ref="C1:E1"/>
    <mergeCell ref="N1:P1"/>
    <mergeCell ref="K3:P3"/>
    <mergeCell ref="A5:A6"/>
    <mergeCell ref="B5:B6"/>
    <mergeCell ref="C5:C6"/>
    <mergeCell ref="E5:J5"/>
    <mergeCell ref="K5:N5"/>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pageSetUpPr autoPageBreaks="0"/>
  </sheetPr>
  <dimension ref="A1:I46"/>
  <sheetViews>
    <sheetView zoomScaleSheetLayoutView="100" workbookViewId="0">
      <selection activeCell="K12" sqref="K12"/>
    </sheetView>
  </sheetViews>
  <sheetFormatPr defaultRowHeight="15.75"/>
  <cols>
    <col min="1" max="1" width="5.5703125" style="11" customWidth="1"/>
    <col min="2" max="8" width="16.7109375" style="129" customWidth="1"/>
    <col min="9" max="245" width="9.140625" style="12"/>
    <col min="246" max="246" width="4.28515625" style="12" customWidth="1"/>
    <col min="247" max="247" width="2.5703125" style="12" customWidth="1"/>
    <col min="248" max="248" width="4.140625" style="12" customWidth="1"/>
    <col min="249" max="255" width="9.140625" style="12"/>
    <col min="256" max="256" width="27.85546875" style="12" customWidth="1"/>
    <col min="257" max="257" width="5.5703125" style="12" customWidth="1"/>
    <col min="258" max="264" width="16.7109375" style="12" customWidth="1"/>
    <col min="265" max="501" width="9.140625" style="12"/>
    <col min="502" max="502" width="4.28515625" style="12" customWidth="1"/>
    <col min="503" max="503" width="2.5703125" style="12" customWidth="1"/>
    <col min="504" max="504" width="4.140625" style="12" customWidth="1"/>
    <col min="505" max="511" width="9.140625" style="12"/>
    <col min="512" max="512" width="27.85546875" style="12" customWidth="1"/>
    <col min="513" max="513" width="5.5703125" style="12" customWidth="1"/>
    <col min="514" max="520" width="16.7109375" style="12" customWidth="1"/>
    <col min="521" max="757" width="9.140625" style="12"/>
    <col min="758" max="758" width="4.28515625" style="12" customWidth="1"/>
    <col min="759" max="759" width="2.5703125" style="12" customWidth="1"/>
    <col min="760" max="760" width="4.140625" style="12" customWidth="1"/>
    <col min="761" max="767" width="9.140625" style="12"/>
    <col min="768" max="768" width="27.85546875" style="12" customWidth="1"/>
    <col min="769" max="769" width="5.5703125" style="12" customWidth="1"/>
    <col min="770" max="776" width="16.7109375" style="12" customWidth="1"/>
    <col min="777" max="1013" width="9.140625" style="12"/>
    <col min="1014" max="1014" width="4.28515625" style="12" customWidth="1"/>
    <col min="1015" max="1015" width="2.5703125" style="12" customWidth="1"/>
    <col min="1016" max="1016" width="4.140625" style="12" customWidth="1"/>
    <col min="1017" max="1023" width="9.140625" style="12"/>
    <col min="1024" max="1024" width="27.85546875" style="12" customWidth="1"/>
    <col min="1025" max="1025" width="5.5703125" style="12" customWidth="1"/>
    <col min="1026" max="1032" width="16.7109375" style="12" customWidth="1"/>
    <col min="1033" max="1269" width="9.140625" style="12"/>
    <col min="1270" max="1270" width="4.28515625" style="12" customWidth="1"/>
    <col min="1271" max="1271" width="2.5703125" style="12" customWidth="1"/>
    <col min="1272" max="1272" width="4.140625" style="12" customWidth="1"/>
    <col min="1273" max="1279" width="9.140625" style="12"/>
    <col min="1280" max="1280" width="27.85546875" style="12" customWidth="1"/>
    <col min="1281" max="1281" width="5.5703125" style="12" customWidth="1"/>
    <col min="1282" max="1288" width="16.7109375" style="12" customWidth="1"/>
    <col min="1289" max="1525" width="9.140625" style="12"/>
    <col min="1526" max="1526" width="4.28515625" style="12" customWidth="1"/>
    <col min="1527" max="1527" width="2.5703125" style="12" customWidth="1"/>
    <col min="1528" max="1528" width="4.140625" style="12" customWidth="1"/>
    <col min="1529" max="1535" width="9.140625" style="12"/>
    <col min="1536" max="1536" width="27.85546875" style="12" customWidth="1"/>
    <col min="1537" max="1537" width="5.5703125" style="12" customWidth="1"/>
    <col min="1538" max="1544" width="16.7109375" style="12" customWidth="1"/>
    <col min="1545" max="1781" width="9.140625" style="12"/>
    <col min="1782" max="1782" width="4.28515625" style="12" customWidth="1"/>
    <col min="1783" max="1783" width="2.5703125" style="12" customWidth="1"/>
    <col min="1784" max="1784" width="4.140625" style="12" customWidth="1"/>
    <col min="1785" max="1791" width="9.140625" style="12"/>
    <col min="1792" max="1792" width="27.85546875" style="12" customWidth="1"/>
    <col min="1793" max="1793" width="5.5703125" style="12" customWidth="1"/>
    <col min="1794" max="1800" width="16.7109375" style="12" customWidth="1"/>
    <col min="1801" max="2037" width="9.140625" style="12"/>
    <col min="2038" max="2038" width="4.28515625" style="12" customWidth="1"/>
    <col min="2039" max="2039" width="2.5703125" style="12" customWidth="1"/>
    <col min="2040" max="2040" width="4.140625" style="12" customWidth="1"/>
    <col min="2041" max="2047" width="9.140625" style="12"/>
    <col min="2048" max="2048" width="27.85546875" style="12" customWidth="1"/>
    <col min="2049" max="2049" width="5.5703125" style="12" customWidth="1"/>
    <col min="2050" max="2056" width="16.7109375" style="12" customWidth="1"/>
    <col min="2057" max="2293" width="9.140625" style="12"/>
    <col min="2294" max="2294" width="4.28515625" style="12" customWidth="1"/>
    <col min="2295" max="2295" width="2.5703125" style="12" customWidth="1"/>
    <col min="2296" max="2296" width="4.140625" style="12" customWidth="1"/>
    <col min="2297" max="2303" width="9.140625" style="12"/>
    <col min="2304" max="2304" width="27.85546875" style="12" customWidth="1"/>
    <col min="2305" max="2305" width="5.5703125" style="12" customWidth="1"/>
    <col min="2306" max="2312" width="16.7109375" style="12" customWidth="1"/>
    <col min="2313" max="2549" width="9.140625" style="12"/>
    <col min="2550" max="2550" width="4.28515625" style="12" customWidth="1"/>
    <col min="2551" max="2551" width="2.5703125" style="12" customWidth="1"/>
    <col min="2552" max="2552" width="4.140625" style="12" customWidth="1"/>
    <col min="2553" max="2559" width="9.140625" style="12"/>
    <col min="2560" max="2560" width="27.85546875" style="12" customWidth="1"/>
    <col min="2561" max="2561" width="5.5703125" style="12" customWidth="1"/>
    <col min="2562" max="2568" width="16.7109375" style="12" customWidth="1"/>
    <col min="2569" max="2805" width="9.140625" style="12"/>
    <col min="2806" max="2806" width="4.28515625" style="12" customWidth="1"/>
    <col min="2807" max="2807" width="2.5703125" style="12" customWidth="1"/>
    <col min="2808" max="2808" width="4.140625" style="12" customWidth="1"/>
    <col min="2809" max="2815" width="9.140625" style="12"/>
    <col min="2816" max="2816" width="27.85546875" style="12" customWidth="1"/>
    <col min="2817" max="2817" width="5.5703125" style="12" customWidth="1"/>
    <col min="2818" max="2824" width="16.7109375" style="12" customWidth="1"/>
    <col min="2825" max="3061" width="9.140625" style="12"/>
    <col min="3062" max="3062" width="4.28515625" style="12" customWidth="1"/>
    <col min="3063" max="3063" width="2.5703125" style="12" customWidth="1"/>
    <col min="3064" max="3064" width="4.140625" style="12" customWidth="1"/>
    <col min="3065" max="3071" width="9.140625" style="12"/>
    <col min="3072" max="3072" width="27.85546875" style="12" customWidth="1"/>
    <col min="3073" max="3073" width="5.5703125" style="12" customWidth="1"/>
    <col min="3074" max="3080" width="16.7109375" style="12" customWidth="1"/>
    <col min="3081" max="3317" width="9.140625" style="12"/>
    <col min="3318" max="3318" width="4.28515625" style="12" customWidth="1"/>
    <col min="3319" max="3319" width="2.5703125" style="12" customWidth="1"/>
    <col min="3320" max="3320" width="4.140625" style="12" customWidth="1"/>
    <col min="3321" max="3327" width="9.140625" style="12"/>
    <col min="3328" max="3328" width="27.85546875" style="12" customWidth="1"/>
    <col min="3329" max="3329" width="5.5703125" style="12" customWidth="1"/>
    <col min="3330" max="3336" width="16.7109375" style="12" customWidth="1"/>
    <col min="3337" max="3573" width="9.140625" style="12"/>
    <col min="3574" max="3574" width="4.28515625" style="12" customWidth="1"/>
    <col min="3575" max="3575" width="2.5703125" style="12" customWidth="1"/>
    <col min="3576" max="3576" width="4.140625" style="12" customWidth="1"/>
    <col min="3577" max="3583" width="9.140625" style="12"/>
    <col min="3584" max="3584" width="27.85546875" style="12" customWidth="1"/>
    <col min="3585" max="3585" width="5.5703125" style="12" customWidth="1"/>
    <col min="3586" max="3592" width="16.7109375" style="12" customWidth="1"/>
    <col min="3593" max="3829" width="9.140625" style="12"/>
    <col min="3830" max="3830" width="4.28515625" style="12" customWidth="1"/>
    <col min="3831" max="3831" width="2.5703125" style="12" customWidth="1"/>
    <col min="3832" max="3832" width="4.140625" style="12" customWidth="1"/>
    <col min="3833" max="3839" width="9.140625" style="12"/>
    <col min="3840" max="3840" width="27.85546875" style="12" customWidth="1"/>
    <col min="3841" max="3841" width="5.5703125" style="12" customWidth="1"/>
    <col min="3842" max="3848" width="16.7109375" style="12" customWidth="1"/>
    <col min="3849" max="4085" width="9.140625" style="12"/>
    <col min="4086" max="4086" width="4.28515625" style="12" customWidth="1"/>
    <col min="4087" max="4087" width="2.5703125" style="12" customWidth="1"/>
    <col min="4088" max="4088" width="4.140625" style="12" customWidth="1"/>
    <col min="4089" max="4095" width="9.140625" style="12"/>
    <col min="4096" max="4096" width="27.85546875" style="12" customWidth="1"/>
    <col min="4097" max="4097" width="5.5703125" style="12" customWidth="1"/>
    <col min="4098" max="4104" width="16.7109375" style="12" customWidth="1"/>
    <col min="4105" max="4341" width="9.140625" style="12"/>
    <col min="4342" max="4342" width="4.28515625" style="12" customWidth="1"/>
    <col min="4343" max="4343" width="2.5703125" style="12" customWidth="1"/>
    <col min="4344" max="4344" width="4.140625" style="12" customWidth="1"/>
    <col min="4345" max="4351" width="9.140625" style="12"/>
    <col min="4352" max="4352" width="27.85546875" style="12" customWidth="1"/>
    <col min="4353" max="4353" width="5.5703125" style="12" customWidth="1"/>
    <col min="4354" max="4360" width="16.7109375" style="12" customWidth="1"/>
    <col min="4361" max="4597" width="9.140625" style="12"/>
    <col min="4598" max="4598" width="4.28515625" style="12" customWidth="1"/>
    <col min="4599" max="4599" width="2.5703125" style="12" customWidth="1"/>
    <col min="4600" max="4600" width="4.140625" style="12" customWidth="1"/>
    <col min="4601" max="4607" width="9.140625" style="12"/>
    <col min="4608" max="4608" width="27.85546875" style="12" customWidth="1"/>
    <col min="4609" max="4609" width="5.5703125" style="12" customWidth="1"/>
    <col min="4610" max="4616" width="16.7109375" style="12" customWidth="1"/>
    <col min="4617" max="4853" width="9.140625" style="12"/>
    <col min="4854" max="4854" width="4.28515625" style="12" customWidth="1"/>
    <col min="4855" max="4855" width="2.5703125" style="12" customWidth="1"/>
    <col min="4856" max="4856" width="4.140625" style="12" customWidth="1"/>
    <col min="4857" max="4863" width="9.140625" style="12"/>
    <col min="4864" max="4864" width="27.85546875" style="12" customWidth="1"/>
    <col min="4865" max="4865" width="5.5703125" style="12" customWidth="1"/>
    <col min="4866" max="4872" width="16.7109375" style="12" customWidth="1"/>
    <col min="4873" max="5109" width="9.140625" style="12"/>
    <col min="5110" max="5110" width="4.28515625" style="12" customWidth="1"/>
    <col min="5111" max="5111" width="2.5703125" style="12" customWidth="1"/>
    <col min="5112" max="5112" width="4.140625" style="12" customWidth="1"/>
    <col min="5113" max="5119" width="9.140625" style="12"/>
    <col min="5120" max="5120" width="27.85546875" style="12" customWidth="1"/>
    <col min="5121" max="5121" width="5.5703125" style="12" customWidth="1"/>
    <col min="5122" max="5128" width="16.7109375" style="12" customWidth="1"/>
    <col min="5129" max="5365" width="9.140625" style="12"/>
    <col min="5366" max="5366" width="4.28515625" style="12" customWidth="1"/>
    <col min="5367" max="5367" width="2.5703125" style="12" customWidth="1"/>
    <col min="5368" max="5368" width="4.140625" style="12" customWidth="1"/>
    <col min="5369" max="5375" width="9.140625" style="12"/>
    <col min="5376" max="5376" width="27.85546875" style="12" customWidth="1"/>
    <col min="5377" max="5377" width="5.5703125" style="12" customWidth="1"/>
    <col min="5378" max="5384" width="16.7109375" style="12" customWidth="1"/>
    <col min="5385" max="5621" width="9.140625" style="12"/>
    <col min="5622" max="5622" width="4.28515625" style="12" customWidth="1"/>
    <col min="5623" max="5623" width="2.5703125" style="12" customWidth="1"/>
    <col min="5624" max="5624" width="4.140625" style="12" customWidth="1"/>
    <col min="5625" max="5631" width="9.140625" style="12"/>
    <col min="5632" max="5632" width="27.85546875" style="12" customWidth="1"/>
    <col min="5633" max="5633" width="5.5703125" style="12" customWidth="1"/>
    <col min="5634" max="5640" width="16.7109375" style="12" customWidth="1"/>
    <col min="5641" max="5877" width="9.140625" style="12"/>
    <col min="5878" max="5878" width="4.28515625" style="12" customWidth="1"/>
    <col min="5879" max="5879" width="2.5703125" style="12" customWidth="1"/>
    <col min="5880" max="5880" width="4.140625" style="12" customWidth="1"/>
    <col min="5881" max="5887" width="9.140625" style="12"/>
    <col min="5888" max="5888" width="27.85546875" style="12" customWidth="1"/>
    <col min="5889" max="5889" width="5.5703125" style="12" customWidth="1"/>
    <col min="5890" max="5896" width="16.7109375" style="12" customWidth="1"/>
    <col min="5897" max="6133" width="9.140625" style="12"/>
    <col min="6134" max="6134" width="4.28515625" style="12" customWidth="1"/>
    <col min="6135" max="6135" width="2.5703125" style="12" customWidth="1"/>
    <col min="6136" max="6136" width="4.140625" style="12" customWidth="1"/>
    <col min="6137" max="6143" width="9.140625" style="12"/>
    <col min="6144" max="6144" width="27.85546875" style="12" customWidth="1"/>
    <col min="6145" max="6145" width="5.5703125" style="12" customWidth="1"/>
    <col min="6146" max="6152" width="16.7109375" style="12" customWidth="1"/>
    <col min="6153" max="6389" width="9.140625" style="12"/>
    <col min="6390" max="6390" width="4.28515625" style="12" customWidth="1"/>
    <col min="6391" max="6391" width="2.5703125" style="12" customWidth="1"/>
    <col min="6392" max="6392" width="4.140625" style="12" customWidth="1"/>
    <col min="6393" max="6399" width="9.140625" style="12"/>
    <col min="6400" max="6400" width="27.85546875" style="12" customWidth="1"/>
    <col min="6401" max="6401" width="5.5703125" style="12" customWidth="1"/>
    <col min="6402" max="6408" width="16.7109375" style="12" customWidth="1"/>
    <col min="6409" max="6645" width="9.140625" style="12"/>
    <col min="6646" max="6646" width="4.28515625" style="12" customWidth="1"/>
    <col min="6647" max="6647" width="2.5703125" style="12" customWidth="1"/>
    <col min="6648" max="6648" width="4.140625" style="12" customWidth="1"/>
    <col min="6649" max="6655" width="9.140625" style="12"/>
    <col min="6656" max="6656" width="27.85546875" style="12" customWidth="1"/>
    <col min="6657" max="6657" width="5.5703125" style="12" customWidth="1"/>
    <col min="6658" max="6664" width="16.7109375" style="12" customWidth="1"/>
    <col min="6665" max="6901" width="9.140625" style="12"/>
    <col min="6902" max="6902" width="4.28515625" style="12" customWidth="1"/>
    <col min="6903" max="6903" width="2.5703125" style="12" customWidth="1"/>
    <col min="6904" max="6904" width="4.140625" style="12" customWidth="1"/>
    <col min="6905" max="6911" width="9.140625" style="12"/>
    <col min="6912" max="6912" width="27.85546875" style="12" customWidth="1"/>
    <col min="6913" max="6913" width="5.5703125" style="12" customWidth="1"/>
    <col min="6914" max="6920" width="16.7109375" style="12" customWidth="1"/>
    <col min="6921" max="7157" width="9.140625" style="12"/>
    <col min="7158" max="7158" width="4.28515625" style="12" customWidth="1"/>
    <col min="7159" max="7159" width="2.5703125" style="12" customWidth="1"/>
    <col min="7160" max="7160" width="4.140625" style="12" customWidth="1"/>
    <col min="7161" max="7167" width="9.140625" style="12"/>
    <col min="7168" max="7168" width="27.85546875" style="12" customWidth="1"/>
    <col min="7169" max="7169" width="5.5703125" style="12" customWidth="1"/>
    <col min="7170" max="7176" width="16.7109375" style="12" customWidth="1"/>
    <col min="7177" max="7413" width="9.140625" style="12"/>
    <col min="7414" max="7414" width="4.28515625" style="12" customWidth="1"/>
    <col min="7415" max="7415" width="2.5703125" style="12" customWidth="1"/>
    <col min="7416" max="7416" width="4.140625" style="12" customWidth="1"/>
    <col min="7417" max="7423" width="9.140625" style="12"/>
    <col min="7424" max="7424" width="27.85546875" style="12" customWidth="1"/>
    <col min="7425" max="7425" width="5.5703125" style="12" customWidth="1"/>
    <col min="7426" max="7432" width="16.7109375" style="12" customWidth="1"/>
    <col min="7433" max="7669" width="9.140625" style="12"/>
    <col min="7670" max="7670" width="4.28515625" style="12" customWidth="1"/>
    <col min="7671" max="7671" width="2.5703125" style="12" customWidth="1"/>
    <col min="7672" max="7672" width="4.140625" style="12" customWidth="1"/>
    <col min="7673" max="7679" width="9.140625" style="12"/>
    <col min="7680" max="7680" width="27.85546875" style="12" customWidth="1"/>
    <col min="7681" max="7681" width="5.5703125" style="12" customWidth="1"/>
    <col min="7682" max="7688" width="16.7109375" style="12" customWidth="1"/>
    <col min="7689" max="7925" width="9.140625" style="12"/>
    <col min="7926" max="7926" width="4.28515625" style="12" customWidth="1"/>
    <col min="7927" max="7927" width="2.5703125" style="12" customWidth="1"/>
    <col min="7928" max="7928" width="4.140625" style="12" customWidth="1"/>
    <col min="7929" max="7935" width="9.140625" style="12"/>
    <col min="7936" max="7936" width="27.85546875" style="12" customWidth="1"/>
    <col min="7937" max="7937" width="5.5703125" style="12" customWidth="1"/>
    <col min="7938" max="7944" width="16.7109375" style="12" customWidth="1"/>
    <col min="7945" max="8181" width="9.140625" style="12"/>
    <col min="8182" max="8182" width="4.28515625" style="12" customWidth="1"/>
    <col min="8183" max="8183" width="2.5703125" style="12" customWidth="1"/>
    <col min="8184" max="8184" width="4.140625" style="12" customWidth="1"/>
    <col min="8185" max="8191" width="9.140625" style="12"/>
    <col min="8192" max="8192" width="27.85546875" style="12" customWidth="1"/>
    <col min="8193" max="8193" width="5.5703125" style="12" customWidth="1"/>
    <col min="8194" max="8200" width="16.7109375" style="12" customWidth="1"/>
    <col min="8201" max="8437" width="9.140625" style="12"/>
    <col min="8438" max="8438" width="4.28515625" style="12" customWidth="1"/>
    <col min="8439" max="8439" width="2.5703125" style="12" customWidth="1"/>
    <col min="8440" max="8440" width="4.140625" style="12" customWidth="1"/>
    <col min="8441" max="8447" width="9.140625" style="12"/>
    <col min="8448" max="8448" width="27.85546875" style="12" customWidth="1"/>
    <col min="8449" max="8449" width="5.5703125" style="12" customWidth="1"/>
    <col min="8450" max="8456" width="16.7109375" style="12" customWidth="1"/>
    <col min="8457" max="8693" width="9.140625" style="12"/>
    <col min="8694" max="8694" width="4.28515625" style="12" customWidth="1"/>
    <col min="8695" max="8695" width="2.5703125" style="12" customWidth="1"/>
    <col min="8696" max="8696" width="4.140625" style="12" customWidth="1"/>
    <col min="8697" max="8703" width="9.140625" style="12"/>
    <col min="8704" max="8704" width="27.85546875" style="12" customWidth="1"/>
    <col min="8705" max="8705" width="5.5703125" style="12" customWidth="1"/>
    <col min="8706" max="8712" width="16.7109375" style="12" customWidth="1"/>
    <col min="8713" max="8949" width="9.140625" style="12"/>
    <col min="8950" max="8950" width="4.28515625" style="12" customWidth="1"/>
    <col min="8951" max="8951" width="2.5703125" style="12" customWidth="1"/>
    <col min="8952" max="8952" width="4.140625" style="12" customWidth="1"/>
    <col min="8953" max="8959" width="9.140625" style="12"/>
    <col min="8960" max="8960" width="27.85546875" style="12" customWidth="1"/>
    <col min="8961" max="8961" width="5.5703125" style="12" customWidth="1"/>
    <col min="8962" max="8968" width="16.7109375" style="12" customWidth="1"/>
    <col min="8969" max="9205" width="9.140625" style="12"/>
    <col min="9206" max="9206" width="4.28515625" style="12" customWidth="1"/>
    <col min="9207" max="9207" width="2.5703125" style="12" customWidth="1"/>
    <col min="9208" max="9208" width="4.140625" style="12" customWidth="1"/>
    <col min="9209" max="9215" width="9.140625" style="12"/>
    <col min="9216" max="9216" width="27.85546875" style="12" customWidth="1"/>
    <col min="9217" max="9217" width="5.5703125" style="12" customWidth="1"/>
    <col min="9218" max="9224" width="16.7109375" style="12" customWidth="1"/>
    <col min="9225" max="9461" width="9.140625" style="12"/>
    <col min="9462" max="9462" width="4.28515625" style="12" customWidth="1"/>
    <col min="9463" max="9463" width="2.5703125" style="12" customWidth="1"/>
    <col min="9464" max="9464" width="4.140625" style="12" customWidth="1"/>
    <col min="9465" max="9471" width="9.140625" style="12"/>
    <col min="9472" max="9472" width="27.85546875" style="12" customWidth="1"/>
    <col min="9473" max="9473" width="5.5703125" style="12" customWidth="1"/>
    <col min="9474" max="9480" width="16.7109375" style="12" customWidth="1"/>
    <col min="9481" max="9717" width="9.140625" style="12"/>
    <col min="9718" max="9718" width="4.28515625" style="12" customWidth="1"/>
    <col min="9719" max="9719" width="2.5703125" style="12" customWidth="1"/>
    <col min="9720" max="9720" width="4.140625" style="12" customWidth="1"/>
    <col min="9721" max="9727" width="9.140625" style="12"/>
    <col min="9728" max="9728" width="27.85546875" style="12" customWidth="1"/>
    <col min="9729" max="9729" width="5.5703125" style="12" customWidth="1"/>
    <col min="9730" max="9736" width="16.7109375" style="12" customWidth="1"/>
    <col min="9737" max="9973" width="9.140625" style="12"/>
    <col min="9974" max="9974" width="4.28515625" style="12" customWidth="1"/>
    <col min="9975" max="9975" width="2.5703125" style="12" customWidth="1"/>
    <col min="9976" max="9976" width="4.140625" style="12" customWidth="1"/>
    <col min="9977" max="9983" width="9.140625" style="12"/>
    <col min="9984" max="9984" width="27.85546875" style="12" customWidth="1"/>
    <col min="9985" max="9985" width="5.5703125" style="12" customWidth="1"/>
    <col min="9986" max="9992" width="16.7109375" style="12" customWidth="1"/>
    <col min="9993" max="10229" width="9.140625" style="12"/>
    <col min="10230" max="10230" width="4.28515625" style="12" customWidth="1"/>
    <col min="10231" max="10231" width="2.5703125" style="12" customWidth="1"/>
    <col min="10232" max="10232" width="4.140625" style="12" customWidth="1"/>
    <col min="10233" max="10239" width="9.140625" style="12"/>
    <col min="10240" max="10240" width="27.85546875" style="12" customWidth="1"/>
    <col min="10241" max="10241" width="5.5703125" style="12" customWidth="1"/>
    <col min="10242" max="10248" width="16.7109375" style="12" customWidth="1"/>
    <col min="10249" max="10485" width="9.140625" style="12"/>
    <col min="10486" max="10486" width="4.28515625" style="12" customWidth="1"/>
    <col min="10487" max="10487" width="2.5703125" style="12" customWidth="1"/>
    <col min="10488" max="10488" width="4.140625" style="12" customWidth="1"/>
    <col min="10489" max="10495" width="9.140625" style="12"/>
    <col min="10496" max="10496" width="27.85546875" style="12" customWidth="1"/>
    <col min="10497" max="10497" width="5.5703125" style="12" customWidth="1"/>
    <col min="10498" max="10504" width="16.7109375" style="12" customWidth="1"/>
    <col min="10505" max="10741" width="9.140625" style="12"/>
    <col min="10742" max="10742" width="4.28515625" style="12" customWidth="1"/>
    <col min="10743" max="10743" width="2.5703125" style="12" customWidth="1"/>
    <col min="10744" max="10744" width="4.140625" style="12" customWidth="1"/>
    <col min="10745" max="10751" width="9.140625" style="12"/>
    <col min="10752" max="10752" width="27.85546875" style="12" customWidth="1"/>
    <col min="10753" max="10753" width="5.5703125" style="12" customWidth="1"/>
    <col min="10754" max="10760" width="16.7109375" style="12" customWidth="1"/>
    <col min="10761" max="10997" width="9.140625" style="12"/>
    <col min="10998" max="10998" width="4.28515625" style="12" customWidth="1"/>
    <col min="10999" max="10999" width="2.5703125" style="12" customWidth="1"/>
    <col min="11000" max="11000" width="4.140625" style="12" customWidth="1"/>
    <col min="11001" max="11007" width="9.140625" style="12"/>
    <col min="11008" max="11008" width="27.85546875" style="12" customWidth="1"/>
    <col min="11009" max="11009" width="5.5703125" style="12" customWidth="1"/>
    <col min="11010" max="11016" width="16.7109375" style="12" customWidth="1"/>
    <col min="11017" max="11253" width="9.140625" style="12"/>
    <col min="11254" max="11254" width="4.28515625" style="12" customWidth="1"/>
    <col min="11255" max="11255" width="2.5703125" style="12" customWidth="1"/>
    <col min="11256" max="11256" width="4.140625" style="12" customWidth="1"/>
    <col min="11257" max="11263" width="9.140625" style="12"/>
    <col min="11264" max="11264" width="27.85546875" style="12" customWidth="1"/>
    <col min="11265" max="11265" width="5.5703125" style="12" customWidth="1"/>
    <col min="11266" max="11272" width="16.7109375" style="12" customWidth="1"/>
    <col min="11273" max="11509" width="9.140625" style="12"/>
    <col min="11510" max="11510" width="4.28515625" style="12" customWidth="1"/>
    <col min="11511" max="11511" width="2.5703125" style="12" customWidth="1"/>
    <col min="11512" max="11512" width="4.140625" style="12" customWidth="1"/>
    <col min="11513" max="11519" width="9.140625" style="12"/>
    <col min="11520" max="11520" width="27.85546875" style="12" customWidth="1"/>
    <col min="11521" max="11521" width="5.5703125" style="12" customWidth="1"/>
    <col min="11522" max="11528" width="16.7109375" style="12" customWidth="1"/>
    <col min="11529" max="11765" width="9.140625" style="12"/>
    <col min="11766" max="11766" width="4.28515625" style="12" customWidth="1"/>
    <col min="11767" max="11767" width="2.5703125" style="12" customWidth="1"/>
    <col min="11768" max="11768" width="4.140625" style="12" customWidth="1"/>
    <col min="11769" max="11775" width="9.140625" style="12"/>
    <col min="11776" max="11776" width="27.85546875" style="12" customWidth="1"/>
    <col min="11777" max="11777" width="5.5703125" style="12" customWidth="1"/>
    <col min="11778" max="11784" width="16.7109375" style="12" customWidth="1"/>
    <col min="11785" max="12021" width="9.140625" style="12"/>
    <col min="12022" max="12022" width="4.28515625" style="12" customWidth="1"/>
    <col min="12023" max="12023" width="2.5703125" style="12" customWidth="1"/>
    <col min="12024" max="12024" width="4.140625" style="12" customWidth="1"/>
    <col min="12025" max="12031" width="9.140625" style="12"/>
    <col min="12032" max="12032" width="27.85546875" style="12" customWidth="1"/>
    <col min="12033" max="12033" width="5.5703125" style="12" customWidth="1"/>
    <col min="12034" max="12040" width="16.7109375" style="12" customWidth="1"/>
    <col min="12041" max="12277" width="9.140625" style="12"/>
    <col min="12278" max="12278" width="4.28515625" style="12" customWidth="1"/>
    <col min="12279" max="12279" width="2.5703125" style="12" customWidth="1"/>
    <col min="12280" max="12280" width="4.140625" style="12" customWidth="1"/>
    <col min="12281" max="12287" width="9.140625" style="12"/>
    <col min="12288" max="12288" width="27.85546875" style="12" customWidth="1"/>
    <col min="12289" max="12289" width="5.5703125" style="12" customWidth="1"/>
    <col min="12290" max="12296" width="16.7109375" style="12" customWidth="1"/>
    <col min="12297" max="12533" width="9.140625" style="12"/>
    <col min="12534" max="12534" width="4.28515625" style="12" customWidth="1"/>
    <col min="12535" max="12535" width="2.5703125" style="12" customWidth="1"/>
    <col min="12536" max="12536" width="4.140625" style="12" customWidth="1"/>
    <col min="12537" max="12543" width="9.140625" style="12"/>
    <col min="12544" max="12544" width="27.85546875" style="12" customWidth="1"/>
    <col min="12545" max="12545" width="5.5703125" style="12" customWidth="1"/>
    <col min="12546" max="12552" width="16.7109375" style="12" customWidth="1"/>
    <col min="12553" max="12789" width="9.140625" style="12"/>
    <col min="12790" max="12790" width="4.28515625" style="12" customWidth="1"/>
    <col min="12791" max="12791" width="2.5703125" style="12" customWidth="1"/>
    <col min="12792" max="12792" width="4.140625" style="12" customWidth="1"/>
    <col min="12793" max="12799" width="9.140625" style="12"/>
    <col min="12800" max="12800" width="27.85546875" style="12" customWidth="1"/>
    <col min="12801" max="12801" width="5.5703125" style="12" customWidth="1"/>
    <col min="12802" max="12808" width="16.7109375" style="12" customWidth="1"/>
    <col min="12809" max="13045" width="9.140625" style="12"/>
    <col min="13046" max="13046" width="4.28515625" style="12" customWidth="1"/>
    <col min="13047" max="13047" width="2.5703125" style="12" customWidth="1"/>
    <col min="13048" max="13048" width="4.140625" style="12" customWidth="1"/>
    <col min="13049" max="13055" width="9.140625" style="12"/>
    <col min="13056" max="13056" width="27.85546875" style="12" customWidth="1"/>
    <col min="13057" max="13057" width="5.5703125" style="12" customWidth="1"/>
    <col min="13058" max="13064" width="16.7109375" style="12" customWidth="1"/>
    <col min="13065" max="13301" width="9.140625" style="12"/>
    <col min="13302" max="13302" width="4.28515625" style="12" customWidth="1"/>
    <col min="13303" max="13303" width="2.5703125" style="12" customWidth="1"/>
    <col min="13304" max="13304" width="4.140625" style="12" customWidth="1"/>
    <col min="13305" max="13311" width="9.140625" style="12"/>
    <col min="13312" max="13312" width="27.85546875" style="12" customWidth="1"/>
    <col min="13313" max="13313" width="5.5703125" style="12" customWidth="1"/>
    <col min="13314" max="13320" width="16.7109375" style="12" customWidth="1"/>
    <col min="13321" max="13557" width="9.140625" style="12"/>
    <col min="13558" max="13558" width="4.28515625" style="12" customWidth="1"/>
    <col min="13559" max="13559" width="2.5703125" style="12" customWidth="1"/>
    <col min="13560" max="13560" width="4.140625" style="12" customWidth="1"/>
    <col min="13561" max="13567" width="9.140625" style="12"/>
    <col min="13568" max="13568" width="27.85546875" style="12" customWidth="1"/>
    <col min="13569" max="13569" width="5.5703125" style="12" customWidth="1"/>
    <col min="13570" max="13576" width="16.7109375" style="12" customWidth="1"/>
    <col min="13577" max="13813" width="9.140625" style="12"/>
    <col min="13814" max="13814" width="4.28515625" style="12" customWidth="1"/>
    <col min="13815" max="13815" width="2.5703125" style="12" customWidth="1"/>
    <col min="13816" max="13816" width="4.140625" style="12" customWidth="1"/>
    <col min="13817" max="13823" width="9.140625" style="12"/>
    <col min="13824" max="13824" width="27.85546875" style="12" customWidth="1"/>
    <col min="13825" max="13825" width="5.5703125" style="12" customWidth="1"/>
    <col min="13826" max="13832" width="16.7109375" style="12" customWidth="1"/>
    <col min="13833" max="14069" width="9.140625" style="12"/>
    <col min="14070" max="14070" width="4.28515625" style="12" customWidth="1"/>
    <col min="14071" max="14071" width="2.5703125" style="12" customWidth="1"/>
    <col min="14072" max="14072" width="4.140625" style="12" customWidth="1"/>
    <col min="14073" max="14079" width="9.140625" style="12"/>
    <col min="14080" max="14080" width="27.85546875" style="12" customWidth="1"/>
    <col min="14081" max="14081" width="5.5703125" style="12" customWidth="1"/>
    <col min="14082" max="14088" width="16.7109375" style="12" customWidth="1"/>
    <col min="14089" max="14325" width="9.140625" style="12"/>
    <col min="14326" max="14326" width="4.28515625" style="12" customWidth="1"/>
    <col min="14327" max="14327" width="2.5703125" style="12" customWidth="1"/>
    <col min="14328" max="14328" width="4.140625" style="12" customWidth="1"/>
    <col min="14329" max="14335" width="9.140625" style="12"/>
    <col min="14336" max="14336" width="27.85546875" style="12" customWidth="1"/>
    <col min="14337" max="14337" width="5.5703125" style="12" customWidth="1"/>
    <col min="14338" max="14344" width="16.7109375" style="12" customWidth="1"/>
    <col min="14345" max="14581" width="9.140625" style="12"/>
    <col min="14582" max="14582" width="4.28515625" style="12" customWidth="1"/>
    <col min="14583" max="14583" width="2.5703125" style="12" customWidth="1"/>
    <col min="14584" max="14584" width="4.140625" style="12" customWidth="1"/>
    <col min="14585" max="14591" width="9.140625" style="12"/>
    <col min="14592" max="14592" width="27.85546875" style="12" customWidth="1"/>
    <col min="14593" max="14593" width="5.5703125" style="12" customWidth="1"/>
    <col min="14594" max="14600" width="16.7109375" style="12" customWidth="1"/>
    <col min="14601" max="14837" width="9.140625" style="12"/>
    <col min="14838" max="14838" width="4.28515625" style="12" customWidth="1"/>
    <col min="14839" max="14839" width="2.5703125" style="12" customWidth="1"/>
    <col min="14840" max="14840" width="4.140625" style="12" customWidth="1"/>
    <col min="14841" max="14847" width="9.140625" style="12"/>
    <col min="14848" max="14848" width="27.85546875" style="12" customWidth="1"/>
    <col min="14849" max="14849" width="5.5703125" style="12" customWidth="1"/>
    <col min="14850" max="14856" width="16.7109375" style="12" customWidth="1"/>
    <col min="14857" max="15093" width="9.140625" style="12"/>
    <col min="15094" max="15094" width="4.28515625" style="12" customWidth="1"/>
    <col min="15095" max="15095" width="2.5703125" style="12" customWidth="1"/>
    <col min="15096" max="15096" width="4.140625" style="12" customWidth="1"/>
    <col min="15097" max="15103" width="9.140625" style="12"/>
    <col min="15104" max="15104" width="27.85546875" style="12" customWidth="1"/>
    <col min="15105" max="15105" width="5.5703125" style="12" customWidth="1"/>
    <col min="15106" max="15112" width="16.7109375" style="12" customWidth="1"/>
    <col min="15113" max="15349" width="9.140625" style="12"/>
    <col min="15350" max="15350" width="4.28515625" style="12" customWidth="1"/>
    <col min="15351" max="15351" width="2.5703125" style="12" customWidth="1"/>
    <col min="15352" max="15352" width="4.140625" style="12" customWidth="1"/>
    <col min="15353" max="15359" width="9.140625" style="12"/>
    <col min="15360" max="15360" width="27.85546875" style="12" customWidth="1"/>
    <col min="15361" max="15361" width="5.5703125" style="12" customWidth="1"/>
    <col min="15362" max="15368" width="16.7109375" style="12" customWidth="1"/>
    <col min="15369" max="15605" width="9.140625" style="12"/>
    <col min="15606" max="15606" width="4.28515625" style="12" customWidth="1"/>
    <col min="15607" max="15607" width="2.5703125" style="12" customWidth="1"/>
    <col min="15608" max="15608" width="4.140625" style="12" customWidth="1"/>
    <col min="15609" max="15615" width="9.140625" style="12"/>
    <col min="15616" max="15616" width="27.85546875" style="12" customWidth="1"/>
    <col min="15617" max="15617" width="5.5703125" style="12" customWidth="1"/>
    <col min="15618" max="15624" width="16.7109375" style="12" customWidth="1"/>
    <col min="15625" max="15861" width="9.140625" style="12"/>
    <col min="15862" max="15862" width="4.28515625" style="12" customWidth="1"/>
    <col min="15863" max="15863" width="2.5703125" style="12" customWidth="1"/>
    <col min="15864" max="15864" width="4.140625" style="12" customWidth="1"/>
    <col min="15865" max="15871" width="9.140625" style="12"/>
    <col min="15872" max="15872" width="27.85546875" style="12" customWidth="1"/>
    <col min="15873" max="15873" width="5.5703125" style="12" customWidth="1"/>
    <col min="15874" max="15880" width="16.7109375" style="12" customWidth="1"/>
    <col min="15881" max="16117" width="9.140625" style="12"/>
    <col min="16118" max="16118" width="4.28515625" style="12" customWidth="1"/>
    <col min="16119" max="16119" width="2.5703125" style="12" customWidth="1"/>
    <col min="16120" max="16120" width="4.140625" style="12" customWidth="1"/>
    <col min="16121" max="16127" width="9.140625" style="12"/>
    <col min="16128" max="16128" width="27.85546875" style="12" customWidth="1"/>
    <col min="16129" max="16129" width="5.5703125" style="12" customWidth="1"/>
    <col min="16130" max="16136" width="16.7109375" style="12" customWidth="1"/>
    <col min="16137" max="16384" width="9.140625" style="12"/>
  </cols>
  <sheetData>
    <row r="1" spans="1:9" s="10" customFormat="1" ht="19.5" customHeight="1">
      <c r="A1" s="12"/>
      <c r="B1" s="401" t="s">
        <v>5</v>
      </c>
      <c r="C1" s="401"/>
      <c r="D1" s="401"/>
      <c r="E1" s="401"/>
      <c r="F1" s="401"/>
      <c r="G1" s="401"/>
      <c r="H1" s="401"/>
    </row>
    <row r="2" spans="1:9" ht="44.25" customHeight="1">
      <c r="A2" s="12"/>
      <c r="B2" s="402" t="s">
        <v>2</v>
      </c>
      <c r="C2" s="403"/>
      <c r="D2" s="403"/>
      <c r="E2" s="403"/>
      <c r="F2" s="403"/>
      <c r="G2" s="403"/>
      <c r="H2" s="403"/>
    </row>
    <row r="3" spans="1:9" ht="12" customHeight="1">
      <c r="A3" s="12"/>
    </row>
    <row r="4" spans="1:9" ht="16.5" customHeight="1">
      <c r="A4" s="12"/>
      <c r="B4" s="404" t="s">
        <v>3</v>
      </c>
      <c r="C4" s="404"/>
      <c r="D4" s="404"/>
      <c r="E4" s="404"/>
      <c r="F4" s="404"/>
      <c r="G4" s="404"/>
      <c r="H4" s="404"/>
    </row>
    <row r="5" spans="1:9" ht="9" customHeight="1">
      <c r="A5" s="12"/>
      <c r="B5" s="138"/>
      <c r="C5" s="138"/>
      <c r="D5" s="138"/>
      <c r="E5" s="138"/>
      <c r="F5" s="138"/>
      <c r="G5" s="138"/>
      <c r="H5" s="138"/>
    </row>
    <row r="6" spans="1:9" ht="45" customHeight="1">
      <c r="A6" s="12"/>
      <c r="B6" s="405" t="s">
        <v>65</v>
      </c>
      <c r="C6" s="405"/>
      <c r="D6" s="405"/>
      <c r="E6" s="405"/>
      <c r="F6" s="405"/>
      <c r="G6" s="405"/>
      <c r="H6" s="405"/>
    </row>
    <row r="7" spans="1:9" ht="9.75" customHeight="1">
      <c r="A7" s="12"/>
      <c r="B7" s="135"/>
      <c r="C7" s="135"/>
      <c r="D7" s="135"/>
      <c r="E7" s="135"/>
      <c r="F7" s="135"/>
      <c r="G7" s="135"/>
      <c r="H7" s="135"/>
    </row>
    <row r="8" spans="1:9" ht="94.9" customHeight="1">
      <c r="A8" s="16"/>
      <c r="B8" s="400" t="s">
        <v>84</v>
      </c>
      <c r="C8" s="406"/>
      <c r="D8" s="406"/>
      <c r="E8" s="406"/>
      <c r="F8" s="406"/>
      <c r="G8" s="406"/>
      <c r="H8" s="406"/>
    </row>
    <row r="9" spans="1:9" ht="8.25" customHeight="1">
      <c r="A9" s="16"/>
      <c r="B9" s="139"/>
      <c r="C9" s="140"/>
      <c r="D9" s="140"/>
      <c r="E9" s="140"/>
      <c r="F9" s="140"/>
      <c r="G9" s="140"/>
      <c r="H9" s="140"/>
    </row>
    <row r="10" spans="1:9" ht="50.45" customHeight="1">
      <c r="A10" s="16"/>
      <c r="B10" s="400" t="s">
        <v>66</v>
      </c>
      <c r="C10" s="400"/>
      <c r="D10" s="400"/>
      <c r="E10" s="400"/>
      <c r="F10" s="400"/>
      <c r="G10" s="400"/>
      <c r="H10" s="400"/>
    </row>
    <row r="11" spans="1:9" ht="11.25" customHeight="1">
      <c r="A11" s="16"/>
      <c r="B11" s="139"/>
      <c r="C11" s="139"/>
      <c r="D11" s="139"/>
      <c r="E11" s="139"/>
      <c r="F11" s="139"/>
      <c r="G11" s="139"/>
      <c r="H11" s="139"/>
    </row>
    <row r="12" spans="1:9" ht="38.25" customHeight="1">
      <c r="A12" s="16"/>
      <c r="B12" s="408" t="s">
        <v>67</v>
      </c>
      <c r="C12" s="408"/>
      <c r="D12" s="408"/>
      <c r="E12" s="408"/>
      <c r="F12" s="408"/>
      <c r="G12" s="408"/>
      <c r="H12" s="408"/>
    </row>
    <row r="13" spans="1:9" ht="9.75" customHeight="1">
      <c r="A13" s="16"/>
      <c r="B13" s="141"/>
      <c r="C13" s="141"/>
      <c r="D13" s="141"/>
      <c r="E13" s="141"/>
      <c r="F13" s="141"/>
      <c r="G13" s="141"/>
      <c r="H13" s="141"/>
    </row>
    <row r="14" spans="1:9" s="13" customFormat="1" ht="49.5" customHeight="1">
      <c r="B14" s="405" t="s">
        <v>68</v>
      </c>
      <c r="C14" s="405"/>
      <c r="D14" s="405"/>
      <c r="E14" s="405"/>
      <c r="F14" s="405"/>
      <c r="G14" s="405"/>
      <c r="H14" s="405"/>
      <c r="I14" s="101"/>
    </row>
    <row r="15" spans="1:9" s="13" customFormat="1" ht="9" customHeight="1">
      <c r="B15" s="135"/>
      <c r="C15" s="135"/>
      <c r="D15" s="135"/>
      <c r="E15" s="135"/>
      <c r="F15" s="135"/>
      <c r="G15" s="135"/>
      <c r="H15" s="135"/>
    </row>
    <row r="16" spans="1:9" s="13" customFormat="1" ht="84" customHeight="1">
      <c r="B16" s="409" t="s">
        <v>69</v>
      </c>
      <c r="C16" s="409"/>
      <c r="D16" s="409"/>
      <c r="E16" s="409"/>
      <c r="F16" s="409"/>
      <c r="G16" s="409"/>
      <c r="H16" s="409"/>
    </row>
    <row r="17" spans="1:8" s="13" customFormat="1" ht="9" customHeight="1">
      <c r="B17" s="142"/>
      <c r="C17" s="142"/>
      <c r="D17" s="142"/>
      <c r="E17" s="142"/>
      <c r="F17" s="142"/>
      <c r="G17" s="142"/>
      <c r="H17" s="142"/>
    </row>
    <row r="18" spans="1:8" s="13" customFormat="1" ht="113.25" customHeight="1">
      <c r="B18" s="410" t="s">
        <v>70</v>
      </c>
      <c r="C18" s="411"/>
      <c r="D18" s="411"/>
      <c r="E18" s="411"/>
      <c r="F18" s="411"/>
      <c r="G18" s="411"/>
      <c r="H18" s="411"/>
    </row>
    <row r="19" spans="1:8" s="13" customFormat="1" ht="9" customHeight="1">
      <c r="B19" s="143"/>
      <c r="C19" s="144"/>
      <c r="D19" s="144"/>
      <c r="E19" s="144"/>
      <c r="F19" s="144"/>
      <c r="G19" s="144"/>
      <c r="H19" s="144"/>
    </row>
    <row r="20" spans="1:8" s="13" customFormat="1" ht="85.5" customHeight="1">
      <c r="B20" s="409" t="s">
        <v>71</v>
      </c>
      <c r="C20" s="409"/>
      <c r="D20" s="409"/>
      <c r="E20" s="409"/>
      <c r="F20" s="409"/>
      <c r="G20" s="409"/>
      <c r="H20" s="409"/>
    </row>
    <row r="21" spans="1:8" s="15" customFormat="1" ht="12" customHeight="1">
      <c r="A21" s="17"/>
      <c r="B21" s="137"/>
      <c r="C21" s="137"/>
      <c r="D21" s="137"/>
      <c r="E21" s="137"/>
      <c r="F21" s="137"/>
      <c r="G21" s="137"/>
      <c r="H21" s="137"/>
    </row>
    <row r="22" spans="1:8" s="15" customFormat="1" ht="80.25" customHeight="1">
      <c r="A22" s="18"/>
      <c r="B22" s="405" t="s">
        <v>120</v>
      </c>
      <c r="C22" s="405"/>
      <c r="D22" s="405"/>
      <c r="E22" s="405"/>
      <c r="F22" s="405"/>
      <c r="G22" s="405"/>
      <c r="H22" s="405"/>
    </row>
    <row r="23" spans="1:8" s="15" customFormat="1" ht="12" customHeight="1">
      <c r="A23" s="18"/>
      <c r="B23" s="137"/>
      <c r="C23" s="137"/>
      <c r="D23" s="137"/>
      <c r="E23" s="137"/>
      <c r="F23" s="137"/>
      <c r="G23" s="137"/>
      <c r="H23" s="137"/>
    </row>
    <row r="24" spans="1:8" s="15" customFormat="1" ht="101.25" customHeight="1">
      <c r="A24" s="18"/>
      <c r="B24" s="405" t="s">
        <v>72</v>
      </c>
      <c r="C24" s="407"/>
      <c r="D24" s="407"/>
      <c r="E24" s="407"/>
      <c r="F24" s="407"/>
      <c r="G24" s="407"/>
      <c r="H24" s="407"/>
    </row>
    <row r="25" spans="1:8" s="15" customFormat="1" ht="12" customHeight="1">
      <c r="A25" s="17"/>
      <c r="B25" s="137"/>
      <c r="C25" s="137"/>
      <c r="D25" s="137"/>
      <c r="E25" s="137"/>
      <c r="F25" s="137"/>
      <c r="G25" s="137"/>
      <c r="H25" s="137"/>
    </row>
    <row r="26" spans="1:8" s="15" customFormat="1" ht="31.5" customHeight="1">
      <c r="A26" s="18"/>
      <c r="B26" s="412" t="s">
        <v>82</v>
      </c>
      <c r="C26" s="412"/>
      <c r="D26" s="412"/>
      <c r="E26" s="412"/>
      <c r="F26" s="412"/>
      <c r="G26" s="412"/>
      <c r="H26" s="412"/>
    </row>
    <row r="27" spans="1:8" s="15" customFormat="1" ht="3.6" hidden="1" customHeight="1">
      <c r="B27" s="137"/>
      <c r="C27" s="137"/>
      <c r="D27" s="137"/>
      <c r="E27" s="137"/>
      <c r="F27" s="137"/>
      <c r="G27" s="137"/>
      <c r="H27" s="137"/>
    </row>
    <row r="28" spans="1:8" s="15" customFormat="1" ht="22.5" customHeight="1">
      <c r="A28" s="18"/>
      <c r="B28" s="137"/>
      <c r="C28" s="137"/>
      <c r="D28" s="137"/>
      <c r="E28" s="137"/>
      <c r="F28" s="137"/>
      <c r="G28" s="137"/>
      <c r="H28" s="137"/>
    </row>
    <row r="29" spans="1:8" s="15" customFormat="1" ht="17.25" customHeight="1">
      <c r="A29" s="18"/>
      <c r="B29" s="413" t="s">
        <v>4</v>
      </c>
      <c r="C29" s="414"/>
      <c r="D29" s="414"/>
      <c r="E29" s="414"/>
      <c r="F29" s="414"/>
      <c r="G29" s="414"/>
      <c r="H29" s="414"/>
    </row>
    <row r="30" spans="1:8" s="15" customFormat="1" ht="12" customHeight="1">
      <c r="A30" s="18"/>
      <c r="B30" s="137"/>
      <c r="C30" s="137"/>
      <c r="D30" s="137"/>
      <c r="E30" s="137"/>
      <c r="F30" s="137"/>
      <c r="G30" s="137"/>
      <c r="H30" s="137"/>
    </row>
    <row r="31" spans="1:8" s="15" customFormat="1" ht="54" customHeight="1">
      <c r="A31" s="18"/>
      <c r="B31" s="415" t="s">
        <v>73</v>
      </c>
      <c r="C31" s="415"/>
      <c r="D31" s="415"/>
      <c r="E31" s="415"/>
      <c r="F31" s="415"/>
      <c r="G31" s="415"/>
      <c r="H31" s="415"/>
    </row>
    <row r="32" spans="1:8" s="15" customFormat="1" ht="12" customHeight="1">
      <c r="A32" s="18"/>
      <c r="B32" s="137"/>
      <c r="C32" s="137"/>
      <c r="D32" s="137"/>
      <c r="E32" s="137"/>
      <c r="F32" s="137"/>
      <c r="G32" s="137"/>
      <c r="H32" s="137"/>
    </row>
    <row r="33" spans="1:8" s="15" customFormat="1" ht="24" customHeight="1">
      <c r="A33" s="18"/>
      <c r="B33" s="405" t="s">
        <v>74</v>
      </c>
      <c r="C33" s="407"/>
      <c r="D33" s="407"/>
      <c r="E33" s="407"/>
      <c r="F33" s="407"/>
      <c r="G33" s="407"/>
      <c r="H33" s="407"/>
    </row>
    <row r="34" spans="1:8" s="15" customFormat="1" ht="12" customHeight="1">
      <c r="A34" s="18"/>
      <c r="B34" s="137"/>
      <c r="C34" s="137"/>
      <c r="D34" s="137"/>
      <c r="E34" s="137"/>
      <c r="F34" s="137"/>
      <c r="G34" s="137"/>
      <c r="H34" s="137"/>
    </row>
    <row r="35" spans="1:8" s="15" customFormat="1" ht="25.5" customHeight="1">
      <c r="A35" s="18"/>
      <c r="B35" s="405" t="s">
        <v>75</v>
      </c>
      <c r="C35" s="407"/>
      <c r="D35" s="407"/>
      <c r="E35" s="407"/>
      <c r="F35" s="407"/>
      <c r="G35" s="407"/>
      <c r="H35" s="407"/>
    </row>
    <row r="36" spans="1:8" s="15" customFormat="1" ht="12" customHeight="1">
      <c r="A36" s="18"/>
      <c r="B36" s="135"/>
      <c r="C36" s="136"/>
      <c r="D36" s="136"/>
      <c r="E36" s="136"/>
      <c r="F36" s="136"/>
      <c r="G36" s="136"/>
      <c r="H36" s="136"/>
    </row>
    <row r="37" spans="1:8" s="15" customFormat="1" ht="36.75" customHeight="1">
      <c r="A37" s="18"/>
      <c r="B37" s="409" t="s">
        <v>76</v>
      </c>
      <c r="C37" s="416"/>
      <c r="D37" s="416"/>
      <c r="E37" s="416"/>
      <c r="F37" s="416"/>
      <c r="G37" s="416"/>
      <c r="H37" s="416"/>
    </row>
    <row r="38" spans="1:8" s="15" customFormat="1" ht="11.25" customHeight="1">
      <c r="A38" s="18"/>
      <c r="B38" s="142"/>
      <c r="C38" s="145"/>
      <c r="D38" s="145"/>
      <c r="E38" s="145"/>
      <c r="F38" s="145"/>
      <c r="G38" s="145"/>
      <c r="H38" s="145"/>
    </row>
    <row r="39" spans="1:8" s="15" customFormat="1" ht="37.5" customHeight="1">
      <c r="A39" s="18"/>
      <c r="B39" s="415" t="s">
        <v>87</v>
      </c>
      <c r="C39" s="415"/>
      <c r="D39" s="415"/>
      <c r="E39" s="415"/>
      <c r="F39" s="415"/>
      <c r="G39" s="415"/>
      <c r="H39" s="415"/>
    </row>
    <row r="40" spans="1:8" s="15" customFormat="1" ht="12" customHeight="1">
      <c r="A40" s="18"/>
      <c r="B40" s="146"/>
      <c r="C40" s="146"/>
      <c r="D40" s="146"/>
      <c r="E40" s="146"/>
      <c r="F40" s="146"/>
      <c r="G40" s="146"/>
      <c r="H40" s="146"/>
    </row>
    <row r="41" spans="1:8" s="15" customFormat="1" ht="38.25" customHeight="1">
      <c r="A41" s="18"/>
      <c r="B41" s="405" t="s">
        <v>138</v>
      </c>
      <c r="C41" s="407"/>
      <c r="D41" s="407"/>
      <c r="E41" s="407"/>
      <c r="F41" s="407"/>
      <c r="G41" s="407"/>
      <c r="H41" s="407"/>
    </row>
    <row r="42" spans="1:8" s="15" customFormat="1" ht="11.25" customHeight="1">
      <c r="A42" s="18"/>
      <c r="B42" s="142"/>
      <c r="C42" s="145"/>
      <c r="D42" s="145"/>
      <c r="E42" s="145"/>
      <c r="F42" s="145"/>
      <c r="G42" s="145"/>
      <c r="H42" s="145"/>
    </row>
    <row r="43" spans="1:8" s="15" customFormat="1" ht="40.5" customHeight="1">
      <c r="A43" s="18"/>
      <c r="B43" s="405" t="s">
        <v>83</v>
      </c>
      <c r="C43" s="405"/>
      <c r="D43" s="405"/>
      <c r="E43" s="405"/>
      <c r="F43" s="405"/>
      <c r="G43" s="405"/>
      <c r="H43" s="405"/>
    </row>
    <row r="44" spans="1:8" s="15" customFormat="1" ht="9" customHeight="1">
      <c r="A44" s="18"/>
      <c r="B44" s="135"/>
      <c r="C44" s="136"/>
      <c r="D44" s="136"/>
      <c r="E44" s="136"/>
      <c r="F44" s="136"/>
      <c r="G44" s="136"/>
      <c r="H44" s="136"/>
    </row>
    <row r="45" spans="1:8" s="15" customFormat="1" ht="36.75" customHeight="1">
      <c r="A45" s="18"/>
      <c r="B45" s="405" t="s">
        <v>139</v>
      </c>
      <c r="C45" s="407"/>
      <c r="D45" s="407"/>
      <c r="E45" s="407"/>
      <c r="F45" s="407"/>
      <c r="G45" s="407"/>
      <c r="H45" s="407"/>
    </row>
    <row r="46" spans="1:8" s="15" customFormat="1">
      <c r="A46" s="14"/>
      <c r="B46" s="137"/>
      <c r="C46" s="137"/>
      <c r="D46" s="137"/>
      <c r="E46" s="137"/>
      <c r="F46" s="137"/>
      <c r="G46" s="137"/>
      <c r="H46" s="137"/>
    </row>
  </sheetData>
  <mergeCells count="23">
    <mergeCell ref="B37:H37"/>
    <mergeCell ref="B39:H39"/>
    <mergeCell ref="B41:H41"/>
    <mergeCell ref="B43:H43"/>
    <mergeCell ref="B45:H45"/>
    <mergeCell ref="B35:H35"/>
    <mergeCell ref="B12:H12"/>
    <mergeCell ref="B14:H14"/>
    <mergeCell ref="B16:H16"/>
    <mergeCell ref="B18:H18"/>
    <mergeCell ref="B20:H20"/>
    <mergeCell ref="B22:H22"/>
    <mergeCell ref="B24:H24"/>
    <mergeCell ref="B26:H26"/>
    <mergeCell ref="B29:H29"/>
    <mergeCell ref="B31:H31"/>
    <mergeCell ref="B33:H33"/>
    <mergeCell ref="B10:H10"/>
    <mergeCell ref="B1:H1"/>
    <mergeCell ref="B2:H2"/>
    <mergeCell ref="B4:H4"/>
    <mergeCell ref="B6:H6"/>
    <mergeCell ref="B8:H8"/>
  </mergeCells>
  <pageMargins left="0.74803149606299213" right="0.96" top="0.98425196850393704" bottom="0.98425196850393704" header="0.51181102362204722" footer="0.51181102362204722"/>
  <pageSetup paperSize="9" scale="69" orientation="portrait" r:id="rId1"/>
  <headerFooter alignWithMargins="0"/>
  <rowBreaks count="1" manualBreakCount="1">
    <brk id="28" max="7"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autoPageBreaks="0"/>
  </sheetPr>
  <dimension ref="A1:Q107"/>
  <sheetViews>
    <sheetView zoomScaleNormal="100" zoomScaleSheetLayoutView="100" workbookViewId="0">
      <selection activeCell="M4" sqref="M4"/>
    </sheetView>
  </sheetViews>
  <sheetFormatPr defaultRowHeight="15"/>
  <cols>
    <col min="1" max="1" width="4.28515625" style="86" customWidth="1"/>
    <col min="2" max="2" width="2.5703125" style="86" customWidth="1"/>
    <col min="3" max="3" width="4.140625" style="129" customWidth="1"/>
    <col min="4" max="10" width="8.85546875" style="129"/>
    <col min="11" max="11" width="27.85546875" style="129" customWidth="1"/>
    <col min="12" max="12" width="5.5703125" style="86" customWidth="1"/>
    <col min="13" max="249" width="8.85546875" style="86"/>
    <col min="250" max="250" width="4.28515625" style="86" customWidth="1"/>
    <col min="251" max="251" width="2.5703125" style="86" customWidth="1"/>
    <col min="252" max="252" width="4.140625" style="86" customWidth="1"/>
    <col min="253" max="259" width="8.85546875" style="86"/>
    <col min="260" max="260" width="27.85546875" style="86" customWidth="1"/>
    <col min="261" max="261" width="5.5703125" style="86" customWidth="1"/>
    <col min="262" max="268" width="16.7109375" style="86" customWidth="1"/>
    <col min="269" max="505" width="8.85546875" style="86"/>
    <col min="506" max="506" width="4.28515625" style="86" customWidth="1"/>
    <col min="507" max="507" width="2.5703125" style="86" customWidth="1"/>
    <col min="508" max="508" width="4.140625" style="86" customWidth="1"/>
    <col min="509" max="515" width="8.85546875" style="86"/>
    <col min="516" max="516" width="27.85546875" style="86" customWidth="1"/>
    <col min="517" max="517" width="5.5703125" style="86" customWidth="1"/>
    <col min="518" max="524" width="16.7109375" style="86" customWidth="1"/>
    <col min="525" max="761" width="8.85546875" style="86"/>
    <col min="762" max="762" width="4.28515625" style="86" customWidth="1"/>
    <col min="763" max="763" width="2.5703125" style="86" customWidth="1"/>
    <col min="764" max="764" width="4.140625" style="86" customWidth="1"/>
    <col min="765" max="771" width="8.85546875" style="86"/>
    <col min="772" max="772" width="27.85546875" style="86" customWidth="1"/>
    <col min="773" max="773" width="5.5703125" style="86" customWidth="1"/>
    <col min="774" max="780" width="16.7109375" style="86" customWidth="1"/>
    <col min="781" max="1017" width="8.85546875" style="86"/>
    <col min="1018" max="1018" width="4.28515625" style="86" customWidth="1"/>
    <col min="1019" max="1019" width="2.5703125" style="86" customWidth="1"/>
    <col min="1020" max="1020" width="4.140625" style="86" customWidth="1"/>
    <col min="1021" max="1027" width="8.85546875" style="86"/>
    <col min="1028" max="1028" width="27.85546875" style="86" customWidth="1"/>
    <col min="1029" max="1029" width="5.5703125" style="86" customWidth="1"/>
    <col min="1030" max="1036" width="16.7109375" style="86" customWidth="1"/>
    <col min="1037" max="1273" width="8.85546875" style="86"/>
    <col min="1274" max="1274" width="4.28515625" style="86" customWidth="1"/>
    <col min="1275" max="1275" width="2.5703125" style="86" customWidth="1"/>
    <col min="1276" max="1276" width="4.140625" style="86" customWidth="1"/>
    <col min="1277" max="1283" width="8.85546875" style="86"/>
    <col min="1284" max="1284" width="27.85546875" style="86" customWidth="1"/>
    <col min="1285" max="1285" width="5.5703125" style="86" customWidth="1"/>
    <col min="1286" max="1292" width="16.7109375" style="86" customWidth="1"/>
    <col min="1293" max="1529" width="8.85546875" style="86"/>
    <col min="1530" max="1530" width="4.28515625" style="86" customWidth="1"/>
    <col min="1531" max="1531" width="2.5703125" style="86" customWidth="1"/>
    <col min="1532" max="1532" width="4.140625" style="86" customWidth="1"/>
    <col min="1533" max="1539" width="8.85546875" style="86"/>
    <col min="1540" max="1540" width="27.85546875" style="86" customWidth="1"/>
    <col min="1541" max="1541" width="5.5703125" style="86" customWidth="1"/>
    <col min="1542" max="1548" width="16.7109375" style="86" customWidth="1"/>
    <col min="1549" max="1785" width="8.85546875" style="86"/>
    <col min="1786" max="1786" width="4.28515625" style="86" customWidth="1"/>
    <col min="1787" max="1787" width="2.5703125" style="86" customWidth="1"/>
    <col min="1788" max="1788" width="4.140625" style="86" customWidth="1"/>
    <col min="1789" max="1795" width="8.85546875" style="86"/>
    <col min="1796" max="1796" width="27.85546875" style="86" customWidth="1"/>
    <col min="1797" max="1797" width="5.5703125" style="86" customWidth="1"/>
    <col min="1798" max="1804" width="16.7109375" style="86" customWidth="1"/>
    <col min="1805" max="2041" width="8.85546875" style="86"/>
    <col min="2042" max="2042" width="4.28515625" style="86" customWidth="1"/>
    <col min="2043" max="2043" width="2.5703125" style="86" customWidth="1"/>
    <col min="2044" max="2044" width="4.140625" style="86" customWidth="1"/>
    <col min="2045" max="2051" width="8.85546875" style="86"/>
    <col min="2052" max="2052" width="27.85546875" style="86" customWidth="1"/>
    <col min="2053" max="2053" width="5.5703125" style="86" customWidth="1"/>
    <col min="2054" max="2060" width="16.7109375" style="86" customWidth="1"/>
    <col min="2061" max="2297" width="8.85546875" style="86"/>
    <col min="2298" max="2298" width="4.28515625" style="86" customWidth="1"/>
    <col min="2299" max="2299" width="2.5703125" style="86" customWidth="1"/>
    <col min="2300" max="2300" width="4.140625" style="86" customWidth="1"/>
    <col min="2301" max="2307" width="8.85546875" style="86"/>
    <col min="2308" max="2308" width="27.85546875" style="86" customWidth="1"/>
    <col min="2309" max="2309" width="5.5703125" style="86" customWidth="1"/>
    <col min="2310" max="2316" width="16.7109375" style="86" customWidth="1"/>
    <col min="2317" max="2553" width="8.85546875" style="86"/>
    <col min="2554" max="2554" width="4.28515625" style="86" customWidth="1"/>
    <col min="2555" max="2555" width="2.5703125" style="86" customWidth="1"/>
    <col min="2556" max="2556" width="4.140625" style="86" customWidth="1"/>
    <col min="2557" max="2563" width="8.85546875" style="86"/>
    <col min="2564" max="2564" width="27.85546875" style="86" customWidth="1"/>
    <col min="2565" max="2565" width="5.5703125" style="86" customWidth="1"/>
    <col min="2566" max="2572" width="16.7109375" style="86" customWidth="1"/>
    <col min="2573" max="2809" width="8.85546875" style="86"/>
    <col min="2810" max="2810" width="4.28515625" style="86" customWidth="1"/>
    <col min="2811" max="2811" width="2.5703125" style="86" customWidth="1"/>
    <col min="2812" max="2812" width="4.140625" style="86" customWidth="1"/>
    <col min="2813" max="2819" width="8.85546875" style="86"/>
    <col min="2820" max="2820" width="27.85546875" style="86" customWidth="1"/>
    <col min="2821" max="2821" width="5.5703125" style="86" customWidth="1"/>
    <col min="2822" max="2828" width="16.7109375" style="86" customWidth="1"/>
    <col min="2829" max="3065" width="8.85546875" style="86"/>
    <col min="3066" max="3066" width="4.28515625" style="86" customWidth="1"/>
    <col min="3067" max="3067" width="2.5703125" style="86" customWidth="1"/>
    <col min="3068" max="3068" width="4.140625" style="86" customWidth="1"/>
    <col min="3069" max="3075" width="8.85546875" style="86"/>
    <col min="3076" max="3076" width="27.85546875" style="86" customWidth="1"/>
    <col min="3077" max="3077" width="5.5703125" style="86" customWidth="1"/>
    <col min="3078" max="3084" width="16.7109375" style="86" customWidth="1"/>
    <col min="3085" max="3321" width="8.85546875" style="86"/>
    <col min="3322" max="3322" width="4.28515625" style="86" customWidth="1"/>
    <col min="3323" max="3323" width="2.5703125" style="86" customWidth="1"/>
    <col min="3324" max="3324" width="4.140625" style="86" customWidth="1"/>
    <col min="3325" max="3331" width="8.85546875" style="86"/>
    <col min="3332" max="3332" width="27.85546875" style="86" customWidth="1"/>
    <col min="3333" max="3333" width="5.5703125" style="86" customWidth="1"/>
    <col min="3334" max="3340" width="16.7109375" style="86" customWidth="1"/>
    <col min="3341" max="3577" width="8.85546875" style="86"/>
    <col min="3578" max="3578" width="4.28515625" style="86" customWidth="1"/>
    <col min="3579" max="3579" width="2.5703125" style="86" customWidth="1"/>
    <col min="3580" max="3580" width="4.140625" style="86" customWidth="1"/>
    <col min="3581" max="3587" width="8.85546875" style="86"/>
    <col min="3588" max="3588" width="27.85546875" style="86" customWidth="1"/>
    <col min="3589" max="3589" width="5.5703125" style="86" customWidth="1"/>
    <col min="3590" max="3596" width="16.7109375" style="86" customWidth="1"/>
    <col min="3597" max="3833" width="8.85546875" style="86"/>
    <col min="3834" max="3834" width="4.28515625" style="86" customWidth="1"/>
    <col min="3835" max="3835" width="2.5703125" style="86" customWidth="1"/>
    <col min="3836" max="3836" width="4.140625" style="86" customWidth="1"/>
    <col min="3837" max="3843" width="8.85546875" style="86"/>
    <col min="3844" max="3844" width="27.85546875" style="86" customWidth="1"/>
    <col min="3845" max="3845" width="5.5703125" style="86" customWidth="1"/>
    <col min="3846" max="3852" width="16.7109375" style="86" customWidth="1"/>
    <col min="3853" max="4089" width="8.85546875" style="86"/>
    <col min="4090" max="4090" width="4.28515625" style="86" customWidth="1"/>
    <col min="4091" max="4091" width="2.5703125" style="86" customWidth="1"/>
    <col min="4092" max="4092" width="4.140625" style="86" customWidth="1"/>
    <col min="4093" max="4099" width="8.85546875" style="86"/>
    <col min="4100" max="4100" width="27.85546875" style="86" customWidth="1"/>
    <col min="4101" max="4101" width="5.5703125" style="86" customWidth="1"/>
    <col min="4102" max="4108" width="16.7109375" style="86" customWidth="1"/>
    <col min="4109" max="4345" width="8.85546875" style="86"/>
    <col min="4346" max="4346" width="4.28515625" style="86" customWidth="1"/>
    <col min="4347" max="4347" width="2.5703125" style="86" customWidth="1"/>
    <col min="4348" max="4348" width="4.140625" style="86" customWidth="1"/>
    <col min="4349" max="4355" width="8.85546875" style="86"/>
    <col min="4356" max="4356" width="27.85546875" style="86" customWidth="1"/>
    <col min="4357" max="4357" width="5.5703125" style="86" customWidth="1"/>
    <col min="4358" max="4364" width="16.7109375" style="86" customWidth="1"/>
    <col min="4365" max="4601" width="8.85546875" style="86"/>
    <col min="4602" max="4602" width="4.28515625" style="86" customWidth="1"/>
    <col min="4603" max="4603" width="2.5703125" style="86" customWidth="1"/>
    <col min="4604" max="4604" width="4.140625" style="86" customWidth="1"/>
    <col min="4605" max="4611" width="8.85546875" style="86"/>
    <col min="4612" max="4612" width="27.85546875" style="86" customWidth="1"/>
    <col min="4613" max="4613" width="5.5703125" style="86" customWidth="1"/>
    <col min="4614" max="4620" width="16.7109375" style="86" customWidth="1"/>
    <col min="4621" max="4857" width="8.85546875" style="86"/>
    <col min="4858" max="4858" width="4.28515625" style="86" customWidth="1"/>
    <col min="4859" max="4859" width="2.5703125" style="86" customWidth="1"/>
    <col min="4860" max="4860" width="4.140625" style="86" customWidth="1"/>
    <col min="4861" max="4867" width="8.85546875" style="86"/>
    <col min="4868" max="4868" width="27.85546875" style="86" customWidth="1"/>
    <col min="4869" max="4869" width="5.5703125" style="86" customWidth="1"/>
    <col min="4870" max="4876" width="16.7109375" style="86" customWidth="1"/>
    <col min="4877" max="5113" width="8.85546875" style="86"/>
    <col min="5114" max="5114" width="4.28515625" style="86" customWidth="1"/>
    <col min="5115" max="5115" width="2.5703125" style="86" customWidth="1"/>
    <col min="5116" max="5116" width="4.140625" style="86" customWidth="1"/>
    <col min="5117" max="5123" width="8.85546875" style="86"/>
    <col min="5124" max="5124" width="27.85546875" style="86" customWidth="1"/>
    <col min="5125" max="5125" width="5.5703125" style="86" customWidth="1"/>
    <col min="5126" max="5132" width="16.7109375" style="86" customWidth="1"/>
    <col min="5133" max="5369" width="8.85546875" style="86"/>
    <col min="5370" max="5370" width="4.28515625" style="86" customWidth="1"/>
    <col min="5371" max="5371" width="2.5703125" style="86" customWidth="1"/>
    <col min="5372" max="5372" width="4.140625" style="86" customWidth="1"/>
    <col min="5373" max="5379" width="8.85546875" style="86"/>
    <col min="5380" max="5380" width="27.85546875" style="86" customWidth="1"/>
    <col min="5381" max="5381" width="5.5703125" style="86" customWidth="1"/>
    <col min="5382" max="5388" width="16.7109375" style="86" customWidth="1"/>
    <col min="5389" max="5625" width="8.85546875" style="86"/>
    <col min="5626" max="5626" width="4.28515625" style="86" customWidth="1"/>
    <col min="5627" max="5627" width="2.5703125" style="86" customWidth="1"/>
    <col min="5628" max="5628" width="4.140625" style="86" customWidth="1"/>
    <col min="5629" max="5635" width="8.85546875" style="86"/>
    <col min="5636" max="5636" width="27.85546875" style="86" customWidth="1"/>
    <col min="5637" max="5637" width="5.5703125" style="86" customWidth="1"/>
    <col min="5638" max="5644" width="16.7109375" style="86" customWidth="1"/>
    <col min="5645" max="5881" width="8.85546875" style="86"/>
    <col min="5882" max="5882" width="4.28515625" style="86" customWidth="1"/>
    <col min="5883" max="5883" width="2.5703125" style="86" customWidth="1"/>
    <col min="5884" max="5884" width="4.140625" style="86" customWidth="1"/>
    <col min="5885" max="5891" width="8.85546875" style="86"/>
    <col min="5892" max="5892" width="27.85546875" style="86" customWidth="1"/>
    <col min="5893" max="5893" width="5.5703125" style="86" customWidth="1"/>
    <col min="5894" max="5900" width="16.7109375" style="86" customWidth="1"/>
    <col min="5901" max="6137" width="8.85546875" style="86"/>
    <col min="6138" max="6138" width="4.28515625" style="86" customWidth="1"/>
    <col min="6139" max="6139" width="2.5703125" style="86" customWidth="1"/>
    <col min="6140" max="6140" width="4.140625" style="86" customWidth="1"/>
    <col min="6141" max="6147" width="8.85546875" style="86"/>
    <col min="6148" max="6148" width="27.85546875" style="86" customWidth="1"/>
    <col min="6149" max="6149" width="5.5703125" style="86" customWidth="1"/>
    <col min="6150" max="6156" width="16.7109375" style="86" customWidth="1"/>
    <col min="6157" max="6393" width="8.85546875" style="86"/>
    <col min="6394" max="6394" width="4.28515625" style="86" customWidth="1"/>
    <col min="6395" max="6395" width="2.5703125" style="86" customWidth="1"/>
    <col min="6396" max="6396" width="4.140625" style="86" customWidth="1"/>
    <col min="6397" max="6403" width="8.85546875" style="86"/>
    <col min="6404" max="6404" width="27.85546875" style="86" customWidth="1"/>
    <col min="6405" max="6405" width="5.5703125" style="86" customWidth="1"/>
    <col min="6406" max="6412" width="16.7109375" style="86" customWidth="1"/>
    <col min="6413" max="6649" width="8.85546875" style="86"/>
    <col min="6650" max="6650" width="4.28515625" style="86" customWidth="1"/>
    <col min="6651" max="6651" width="2.5703125" style="86" customWidth="1"/>
    <col min="6652" max="6652" width="4.140625" style="86" customWidth="1"/>
    <col min="6653" max="6659" width="8.85546875" style="86"/>
    <col min="6660" max="6660" width="27.85546875" style="86" customWidth="1"/>
    <col min="6661" max="6661" width="5.5703125" style="86" customWidth="1"/>
    <col min="6662" max="6668" width="16.7109375" style="86" customWidth="1"/>
    <col min="6669" max="6905" width="8.85546875" style="86"/>
    <col min="6906" max="6906" width="4.28515625" style="86" customWidth="1"/>
    <col min="6907" max="6907" width="2.5703125" style="86" customWidth="1"/>
    <col min="6908" max="6908" width="4.140625" style="86" customWidth="1"/>
    <col min="6909" max="6915" width="8.85546875" style="86"/>
    <col min="6916" max="6916" width="27.85546875" style="86" customWidth="1"/>
    <col min="6917" max="6917" width="5.5703125" style="86" customWidth="1"/>
    <col min="6918" max="6924" width="16.7109375" style="86" customWidth="1"/>
    <col min="6925" max="7161" width="8.85546875" style="86"/>
    <col min="7162" max="7162" width="4.28515625" style="86" customWidth="1"/>
    <col min="7163" max="7163" width="2.5703125" style="86" customWidth="1"/>
    <col min="7164" max="7164" width="4.140625" style="86" customWidth="1"/>
    <col min="7165" max="7171" width="8.85546875" style="86"/>
    <col min="7172" max="7172" width="27.85546875" style="86" customWidth="1"/>
    <col min="7173" max="7173" width="5.5703125" style="86" customWidth="1"/>
    <col min="7174" max="7180" width="16.7109375" style="86" customWidth="1"/>
    <col min="7181" max="7417" width="8.85546875" style="86"/>
    <col min="7418" max="7418" width="4.28515625" style="86" customWidth="1"/>
    <col min="7419" max="7419" width="2.5703125" style="86" customWidth="1"/>
    <col min="7420" max="7420" width="4.140625" style="86" customWidth="1"/>
    <col min="7421" max="7427" width="8.85546875" style="86"/>
    <col min="7428" max="7428" width="27.85546875" style="86" customWidth="1"/>
    <col min="7429" max="7429" width="5.5703125" style="86" customWidth="1"/>
    <col min="7430" max="7436" width="16.7109375" style="86" customWidth="1"/>
    <col min="7437" max="7673" width="8.85546875" style="86"/>
    <col min="7674" max="7674" width="4.28515625" style="86" customWidth="1"/>
    <col min="7675" max="7675" width="2.5703125" style="86" customWidth="1"/>
    <col min="7676" max="7676" width="4.140625" style="86" customWidth="1"/>
    <col min="7677" max="7683" width="8.85546875" style="86"/>
    <col min="7684" max="7684" width="27.85546875" style="86" customWidth="1"/>
    <col min="7685" max="7685" width="5.5703125" style="86" customWidth="1"/>
    <col min="7686" max="7692" width="16.7109375" style="86" customWidth="1"/>
    <col min="7693" max="7929" width="8.85546875" style="86"/>
    <col min="7930" max="7930" width="4.28515625" style="86" customWidth="1"/>
    <col min="7931" max="7931" width="2.5703125" style="86" customWidth="1"/>
    <col min="7932" max="7932" width="4.140625" style="86" customWidth="1"/>
    <col min="7933" max="7939" width="8.85546875" style="86"/>
    <col min="7940" max="7940" width="27.85546875" style="86" customWidth="1"/>
    <col min="7941" max="7941" width="5.5703125" style="86" customWidth="1"/>
    <col min="7942" max="7948" width="16.7109375" style="86" customWidth="1"/>
    <col min="7949" max="8185" width="8.85546875" style="86"/>
    <col min="8186" max="8186" width="4.28515625" style="86" customWidth="1"/>
    <col min="8187" max="8187" width="2.5703125" style="86" customWidth="1"/>
    <col min="8188" max="8188" width="4.140625" style="86" customWidth="1"/>
    <col min="8189" max="8195" width="8.85546875" style="86"/>
    <col min="8196" max="8196" width="27.85546875" style="86" customWidth="1"/>
    <col min="8197" max="8197" width="5.5703125" style="86" customWidth="1"/>
    <col min="8198" max="8204" width="16.7109375" style="86" customWidth="1"/>
    <col min="8205" max="8441" width="8.85546875" style="86"/>
    <col min="8442" max="8442" width="4.28515625" style="86" customWidth="1"/>
    <col min="8443" max="8443" width="2.5703125" style="86" customWidth="1"/>
    <col min="8444" max="8444" width="4.140625" style="86" customWidth="1"/>
    <col min="8445" max="8451" width="8.85546875" style="86"/>
    <col min="8452" max="8452" width="27.85546875" style="86" customWidth="1"/>
    <col min="8453" max="8453" width="5.5703125" style="86" customWidth="1"/>
    <col min="8454" max="8460" width="16.7109375" style="86" customWidth="1"/>
    <col min="8461" max="8697" width="8.85546875" style="86"/>
    <col min="8698" max="8698" width="4.28515625" style="86" customWidth="1"/>
    <col min="8699" max="8699" width="2.5703125" style="86" customWidth="1"/>
    <col min="8700" max="8700" width="4.140625" style="86" customWidth="1"/>
    <col min="8701" max="8707" width="8.85546875" style="86"/>
    <col min="8708" max="8708" width="27.85546875" style="86" customWidth="1"/>
    <col min="8709" max="8709" width="5.5703125" style="86" customWidth="1"/>
    <col min="8710" max="8716" width="16.7109375" style="86" customWidth="1"/>
    <col min="8717" max="8953" width="8.85546875" style="86"/>
    <col min="8954" max="8954" width="4.28515625" style="86" customWidth="1"/>
    <col min="8955" max="8955" width="2.5703125" style="86" customWidth="1"/>
    <col min="8956" max="8956" width="4.140625" style="86" customWidth="1"/>
    <col min="8957" max="8963" width="8.85546875" style="86"/>
    <col min="8964" max="8964" width="27.85546875" style="86" customWidth="1"/>
    <col min="8965" max="8965" width="5.5703125" style="86" customWidth="1"/>
    <col min="8966" max="8972" width="16.7109375" style="86" customWidth="1"/>
    <col min="8973" max="9209" width="8.85546875" style="86"/>
    <col min="9210" max="9210" width="4.28515625" style="86" customWidth="1"/>
    <col min="9211" max="9211" width="2.5703125" style="86" customWidth="1"/>
    <col min="9212" max="9212" width="4.140625" style="86" customWidth="1"/>
    <col min="9213" max="9219" width="8.85546875" style="86"/>
    <col min="9220" max="9220" width="27.85546875" style="86" customWidth="1"/>
    <col min="9221" max="9221" width="5.5703125" style="86" customWidth="1"/>
    <col min="9222" max="9228" width="16.7109375" style="86" customWidth="1"/>
    <col min="9229" max="9465" width="8.85546875" style="86"/>
    <col min="9466" max="9466" width="4.28515625" style="86" customWidth="1"/>
    <col min="9467" max="9467" width="2.5703125" style="86" customWidth="1"/>
    <col min="9468" max="9468" width="4.140625" style="86" customWidth="1"/>
    <col min="9469" max="9475" width="8.85546875" style="86"/>
    <col min="9476" max="9476" width="27.85546875" style="86" customWidth="1"/>
    <col min="9477" max="9477" width="5.5703125" style="86" customWidth="1"/>
    <col min="9478" max="9484" width="16.7109375" style="86" customWidth="1"/>
    <col min="9485" max="9721" width="8.85546875" style="86"/>
    <col min="9722" max="9722" width="4.28515625" style="86" customWidth="1"/>
    <col min="9723" max="9723" width="2.5703125" style="86" customWidth="1"/>
    <col min="9724" max="9724" width="4.140625" style="86" customWidth="1"/>
    <col min="9725" max="9731" width="8.85546875" style="86"/>
    <col min="9732" max="9732" width="27.85546875" style="86" customWidth="1"/>
    <col min="9733" max="9733" width="5.5703125" style="86" customWidth="1"/>
    <col min="9734" max="9740" width="16.7109375" style="86" customWidth="1"/>
    <col min="9741" max="9977" width="8.85546875" style="86"/>
    <col min="9978" max="9978" width="4.28515625" style="86" customWidth="1"/>
    <col min="9979" max="9979" width="2.5703125" style="86" customWidth="1"/>
    <col min="9980" max="9980" width="4.140625" style="86" customWidth="1"/>
    <col min="9981" max="9987" width="8.85546875" style="86"/>
    <col min="9988" max="9988" width="27.85546875" style="86" customWidth="1"/>
    <col min="9989" max="9989" width="5.5703125" style="86" customWidth="1"/>
    <col min="9990" max="9996" width="16.7109375" style="86" customWidth="1"/>
    <col min="9997" max="10233" width="8.85546875" style="86"/>
    <col min="10234" max="10234" width="4.28515625" style="86" customWidth="1"/>
    <col min="10235" max="10235" width="2.5703125" style="86" customWidth="1"/>
    <col min="10236" max="10236" width="4.140625" style="86" customWidth="1"/>
    <col min="10237" max="10243" width="8.85546875" style="86"/>
    <col min="10244" max="10244" width="27.85546875" style="86" customWidth="1"/>
    <col min="10245" max="10245" width="5.5703125" style="86" customWidth="1"/>
    <col min="10246" max="10252" width="16.7109375" style="86" customWidth="1"/>
    <col min="10253" max="10489" width="8.85546875" style="86"/>
    <col min="10490" max="10490" width="4.28515625" style="86" customWidth="1"/>
    <col min="10491" max="10491" width="2.5703125" style="86" customWidth="1"/>
    <col min="10492" max="10492" width="4.140625" style="86" customWidth="1"/>
    <col min="10493" max="10499" width="8.85546875" style="86"/>
    <col min="10500" max="10500" width="27.85546875" style="86" customWidth="1"/>
    <col min="10501" max="10501" width="5.5703125" style="86" customWidth="1"/>
    <col min="10502" max="10508" width="16.7109375" style="86" customWidth="1"/>
    <col min="10509" max="10745" width="8.85546875" style="86"/>
    <col min="10746" max="10746" width="4.28515625" style="86" customWidth="1"/>
    <col min="10747" max="10747" width="2.5703125" style="86" customWidth="1"/>
    <col min="10748" max="10748" width="4.140625" style="86" customWidth="1"/>
    <col min="10749" max="10755" width="8.85546875" style="86"/>
    <col min="10756" max="10756" width="27.85546875" style="86" customWidth="1"/>
    <col min="10757" max="10757" width="5.5703125" style="86" customWidth="1"/>
    <col min="10758" max="10764" width="16.7109375" style="86" customWidth="1"/>
    <col min="10765" max="11001" width="8.85546875" style="86"/>
    <col min="11002" max="11002" width="4.28515625" style="86" customWidth="1"/>
    <col min="11003" max="11003" width="2.5703125" style="86" customWidth="1"/>
    <col min="11004" max="11004" width="4.140625" style="86" customWidth="1"/>
    <col min="11005" max="11011" width="8.85546875" style="86"/>
    <col min="11012" max="11012" width="27.85546875" style="86" customWidth="1"/>
    <col min="11013" max="11013" width="5.5703125" style="86" customWidth="1"/>
    <col min="11014" max="11020" width="16.7109375" style="86" customWidth="1"/>
    <col min="11021" max="11257" width="8.85546875" style="86"/>
    <col min="11258" max="11258" width="4.28515625" style="86" customWidth="1"/>
    <col min="11259" max="11259" width="2.5703125" style="86" customWidth="1"/>
    <col min="11260" max="11260" width="4.140625" style="86" customWidth="1"/>
    <col min="11261" max="11267" width="8.85546875" style="86"/>
    <col min="11268" max="11268" width="27.85546875" style="86" customWidth="1"/>
    <col min="11269" max="11269" width="5.5703125" style="86" customWidth="1"/>
    <col min="11270" max="11276" width="16.7109375" style="86" customWidth="1"/>
    <col min="11277" max="11513" width="8.85546875" style="86"/>
    <col min="11514" max="11514" width="4.28515625" style="86" customWidth="1"/>
    <col min="11515" max="11515" width="2.5703125" style="86" customWidth="1"/>
    <col min="11516" max="11516" width="4.140625" style="86" customWidth="1"/>
    <col min="11517" max="11523" width="8.85546875" style="86"/>
    <col min="11524" max="11524" width="27.85546875" style="86" customWidth="1"/>
    <col min="11525" max="11525" width="5.5703125" style="86" customWidth="1"/>
    <col min="11526" max="11532" width="16.7109375" style="86" customWidth="1"/>
    <col min="11533" max="11769" width="8.85546875" style="86"/>
    <col min="11770" max="11770" width="4.28515625" style="86" customWidth="1"/>
    <col min="11771" max="11771" width="2.5703125" style="86" customWidth="1"/>
    <col min="11772" max="11772" width="4.140625" style="86" customWidth="1"/>
    <col min="11773" max="11779" width="8.85546875" style="86"/>
    <col min="11780" max="11780" width="27.85546875" style="86" customWidth="1"/>
    <col min="11781" max="11781" width="5.5703125" style="86" customWidth="1"/>
    <col min="11782" max="11788" width="16.7109375" style="86" customWidth="1"/>
    <col min="11789" max="12025" width="8.85546875" style="86"/>
    <col min="12026" max="12026" width="4.28515625" style="86" customWidth="1"/>
    <col min="12027" max="12027" width="2.5703125" style="86" customWidth="1"/>
    <col min="12028" max="12028" width="4.140625" style="86" customWidth="1"/>
    <col min="12029" max="12035" width="8.85546875" style="86"/>
    <col min="12036" max="12036" width="27.85546875" style="86" customWidth="1"/>
    <col min="12037" max="12037" width="5.5703125" style="86" customWidth="1"/>
    <col min="12038" max="12044" width="16.7109375" style="86" customWidth="1"/>
    <col min="12045" max="12281" width="8.85546875" style="86"/>
    <col min="12282" max="12282" width="4.28515625" style="86" customWidth="1"/>
    <col min="12283" max="12283" width="2.5703125" style="86" customWidth="1"/>
    <col min="12284" max="12284" width="4.140625" style="86" customWidth="1"/>
    <col min="12285" max="12291" width="8.85546875" style="86"/>
    <col min="12292" max="12292" width="27.85546875" style="86" customWidth="1"/>
    <col min="12293" max="12293" width="5.5703125" style="86" customWidth="1"/>
    <col min="12294" max="12300" width="16.7109375" style="86" customWidth="1"/>
    <col min="12301" max="12537" width="8.85546875" style="86"/>
    <col min="12538" max="12538" width="4.28515625" style="86" customWidth="1"/>
    <col min="12539" max="12539" width="2.5703125" style="86" customWidth="1"/>
    <col min="12540" max="12540" width="4.140625" style="86" customWidth="1"/>
    <col min="12541" max="12547" width="8.85546875" style="86"/>
    <col min="12548" max="12548" width="27.85546875" style="86" customWidth="1"/>
    <col min="12549" max="12549" width="5.5703125" style="86" customWidth="1"/>
    <col min="12550" max="12556" width="16.7109375" style="86" customWidth="1"/>
    <col min="12557" max="12793" width="8.85546875" style="86"/>
    <col min="12794" max="12794" width="4.28515625" style="86" customWidth="1"/>
    <col min="12795" max="12795" width="2.5703125" style="86" customWidth="1"/>
    <col min="12796" max="12796" width="4.140625" style="86" customWidth="1"/>
    <col min="12797" max="12803" width="8.85546875" style="86"/>
    <col min="12804" max="12804" width="27.85546875" style="86" customWidth="1"/>
    <col min="12805" max="12805" width="5.5703125" style="86" customWidth="1"/>
    <col min="12806" max="12812" width="16.7109375" style="86" customWidth="1"/>
    <col min="12813" max="13049" width="8.85546875" style="86"/>
    <col min="13050" max="13050" width="4.28515625" style="86" customWidth="1"/>
    <col min="13051" max="13051" width="2.5703125" style="86" customWidth="1"/>
    <col min="13052" max="13052" width="4.140625" style="86" customWidth="1"/>
    <col min="13053" max="13059" width="8.85546875" style="86"/>
    <col min="13060" max="13060" width="27.85546875" style="86" customWidth="1"/>
    <col min="13061" max="13061" width="5.5703125" style="86" customWidth="1"/>
    <col min="13062" max="13068" width="16.7109375" style="86" customWidth="1"/>
    <col min="13069" max="13305" width="8.85546875" style="86"/>
    <col min="13306" max="13306" width="4.28515625" style="86" customWidth="1"/>
    <col min="13307" max="13307" width="2.5703125" style="86" customWidth="1"/>
    <col min="13308" max="13308" width="4.140625" style="86" customWidth="1"/>
    <col min="13309" max="13315" width="8.85546875" style="86"/>
    <col min="13316" max="13316" width="27.85546875" style="86" customWidth="1"/>
    <col min="13317" max="13317" width="5.5703125" style="86" customWidth="1"/>
    <col min="13318" max="13324" width="16.7109375" style="86" customWidth="1"/>
    <col min="13325" max="13561" width="8.85546875" style="86"/>
    <col min="13562" max="13562" width="4.28515625" style="86" customWidth="1"/>
    <col min="13563" max="13563" width="2.5703125" style="86" customWidth="1"/>
    <col min="13564" max="13564" width="4.140625" style="86" customWidth="1"/>
    <col min="13565" max="13571" width="8.85546875" style="86"/>
    <col min="13572" max="13572" width="27.85546875" style="86" customWidth="1"/>
    <col min="13573" max="13573" width="5.5703125" style="86" customWidth="1"/>
    <col min="13574" max="13580" width="16.7109375" style="86" customWidth="1"/>
    <col min="13581" max="13817" width="8.85546875" style="86"/>
    <col min="13818" max="13818" width="4.28515625" style="86" customWidth="1"/>
    <col min="13819" max="13819" width="2.5703125" style="86" customWidth="1"/>
    <col min="13820" max="13820" width="4.140625" style="86" customWidth="1"/>
    <col min="13821" max="13827" width="8.85546875" style="86"/>
    <col min="13828" max="13828" width="27.85546875" style="86" customWidth="1"/>
    <col min="13829" max="13829" width="5.5703125" style="86" customWidth="1"/>
    <col min="13830" max="13836" width="16.7109375" style="86" customWidth="1"/>
    <col min="13837" max="14073" width="8.85546875" style="86"/>
    <col min="14074" max="14074" width="4.28515625" style="86" customWidth="1"/>
    <col min="14075" max="14075" width="2.5703125" style="86" customWidth="1"/>
    <col min="14076" max="14076" width="4.140625" style="86" customWidth="1"/>
    <col min="14077" max="14083" width="8.85546875" style="86"/>
    <col min="14084" max="14084" width="27.85546875" style="86" customWidth="1"/>
    <col min="14085" max="14085" width="5.5703125" style="86" customWidth="1"/>
    <col min="14086" max="14092" width="16.7109375" style="86" customWidth="1"/>
    <col min="14093" max="14329" width="8.85546875" style="86"/>
    <col min="14330" max="14330" width="4.28515625" style="86" customWidth="1"/>
    <col min="14331" max="14331" width="2.5703125" style="86" customWidth="1"/>
    <col min="14332" max="14332" width="4.140625" style="86" customWidth="1"/>
    <col min="14333" max="14339" width="8.85546875" style="86"/>
    <col min="14340" max="14340" width="27.85546875" style="86" customWidth="1"/>
    <col min="14341" max="14341" width="5.5703125" style="86" customWidth="1"/>
    <col min="14342" max="14348" width="16.7109375" style="86" customWidth="1"/>
    <col min="14349" max="14585" width="8.85546875" style="86"/>
    <col min="14586" max="14586" width="4.28515625" style="86" customWidth="1"/>
    <col min="14587" max="14587" width="2.5703125" style="86" customWidth="1"/>
    <col min="14588" max="14588" width="4.140625" style="86" customWidth="1"/>
    <col min="14589" max="14595" width="8.85546875" style="86"/>
    <col min="14596" max="14596" width="27.85546875" style="86" customWidth="1"/>
    <col min="14597" max="14597" width="5.5703125" style="86" customWidth="1"/>
    <col min="14598" max="14604" width="16.7109375" style="86" customWidth="1"/>
    <col min="14605" max="14841" width="8.85546875" style="86"/>
    <col min="14842" max="14842" width="4.28515625" style="86" customWidth="1"/>
    <col min="14843" max="14843" width="2.5703125" style="86" customWidth="1"/>
    <col min="14844" max="14844" width="4.140625" style="86" customWidth="1"/>
    <col min="14845" max="14851" width="8.85546875" style="86"/>
    <col min="14852" max="14852" width="27.85546875" style="86" customWidth="1"/>
    <col min="14853" max="14853" width="5.5703125" style="86" customWidth="1"/>
    <col min="14854" max="14860" width="16.7109375" style="86" customWidth="1"/>
    <col min="14861" max="15097" width="8.85546875" style="86"/>
    <col min="15098" max="15098" width="4.28515625" style="86" customWidth="1"/>
    <col min="15099" max="15099" width="2.5703125" style="86" customWidth="1"/>
    <col min="15100" max="15100" width="4.140625" style="86" customWidth="1"/>
    <col min="15101" max="15107" width="8.85546875" style="86"/>
    <col min="15108" max="15108" width="27.85546875" style="86" customWidth="1"/>
    <col min="15109" max="15109" width="5.5703125" style="86" customWidth="1"/>
    <col min="15110" max="15116" width="16.7109375" style="86" customWidth="1"/>
    <col min="15117" max="15353" width="8.85546875" style="86"/>
    <col min="15354" max="15354" width="4.28515625" style="86" customWidth="1"/>
    <col min="15355" max="15355" width="2.5703125" style="86" customWidth="1"/>
    <col min="15356" max="15356" width="4.140625" style="86" customWidth="1"/>
    <col min="15357" max="15363" width="8.85546875" style="86"/>
    <col min="15364" max="15364" width="27.85546875" style="86" customWidth="1"/>
    <col min="15365" max="15365" width="5.5703125" style="86" customWidth="1"/>
    <col min="15366" max="15372" width="16.7109375" style="86" customWidth="1"/>
    <col min="15373" max="15609" width="8.85546875" style="86"/>
    <col min="15610" max="15610" width="4.28515625" style="86" customWidth="1"/>
    <col min="15611" max="15611" width="2.5703125" style="86" customWidth="1"/>
    <col min="15612" max="15612" width="4.140625" style="86" customWidth="1"/>
    <col min="15613" max="15619" width="8.85546875" style="86"/>
    <col min="15620" max="15620" width="27.85546875" style="86" customWidth="1"/>
    <col min="15621" max="15621" width="5.5703125" style="86" customWidth="1"/>
    <col min="15622" max="15628" width="16.7109375" style="86" customWidth="1"/>
    <col min="15629" max="15865" width="8.85546875" style="86"/>
    <col min="15866" max="15866" width="4.28515625" style="86" customWidth="1"/>
    <col min="15867" max="15867" width="2.5703125" style="86" customWidth="1"/>
    <col min="15868" max="15868" width="4.140625" style="86" customWidth="1"/>
    <col min="15869" max="15875" width="8.85546875" style="86"/>
    <col min="15876" max="15876" width="27.85546875" style="86" customWidth="1"/>
    <col min="15877" max="15877" width="5.5703125" style="86" customWidth="1"/>
    <col min="15878" max="15884" width="16.7109375" style="86" customWidth="1"/>
    <col min="15885" max="16121" width="8.85546875" style="86"/>
    <col min="16122" max="16122" width="4.28515625" style="86" customWidth="1"/>
    <col min="16123" max="16123" width="2.5703125" style="86" customWidth="1"/>
    <col min="16124" max="16124" width="4.140625" style="86" customWidth="1"/>
    <col min="16125" max="16131" width="8.85546875" style="86"/>
    <col min="16132" max="16132" width="27.85546875" style="86" customWidth="1"/>
    <col min="16133" max="16133" width="5.5703125" style="86" customWidth="1"/>
    <col min="16134" max="16140" width="16.7109375" style="86" customWidth="1"/>
    <col min="16141" max="16384" width="8.85546875" style="86"/>
  </cols>
  <sheetData>
    <row r="1" spans="1:12" ht="19.5" customHeight="1">
      <c r="A1" s="85"/>
      <c r="B1" s="85"/>
      <c r="C1" s="429" t="s">
        <v>32</v>
      </c>
      <c r="D1" s="429"/>
      <c r="E1" s="429"/>
    </row>
    <row r="2" spans="1:12" ht="62.25" customHeight="1">
      <c r="A2" s="87"/>
      <c r="B2" s="87"/>
      <c r="C2" s="430" t="s">
        <v>33</v>
      </c>
      <c r="D2" s="430"/>
      <c r="E2" s="430"/>
      <c r="F2" s="430"/>
      <c r="G2" s="430"/>
      <c r="H2" s="430"/>
      <c r="I2" s="430"/>
      <c r="J2" s="430"/>
      <c r="K2" s="430"/>
    </row>
    <row r="3" spans="1:12" ht="12" customHeight="1">
      <c r="A3" s="87"/>
      <c r="B3" s="87"/>
    </row>
    <row r="4" spans="1:12" ht="16.5" customHeight="1">
      <c r="A4" s="87"/>
      <c r="B4" s="423" t="s">
        <v>34</v>
      </c>
      <c r="C4" s="424"/>
      <c r="D4" s="424"/>
      <c r="E4" s="424"/>
      <c r="F4" s="424"/>
      <c r="G4" s="424"/>
      <c r="H4" s="424"/>
      <c r="I4" s="424"/>
      <c r="J4" s="424"/>
      <c r="K4" s="424"/>
    </row>
    <row r="5" spans="1:12" ht="16.5" customHeight="1">
      <c r="A5" s="87"/>
      <c r="B5" s="88"/>
      <c r="C5" s="130"/>
      <c r="D5" s="130"/>
      <c r="E5" s="130"/>
      <c r="F5" s="130"/>
      <c r="G5" s="130"/>
      <c r="H5" s="130"/>
      <c r="I5" s="130"/>
      <c r="J5" s="130"/>
      <c r="K5" s="130"/>
    </row>
    <row r="6" spans="1:12" ht="49.9" customHeight="1">
      <c r="A6" s="87"/>
      <c r="B6" s="128"/>
      <c r="C6" s="434" t="s">
        <v>62</v>
      </c>
      <c r="D6" s="435"/>
      <c r="E6" s="435"/>
      <c r="F6" s="435"/>
      <c r="G6" s="435"/>
      <c r="H6" s="435"/>
      <c r="I6" s="435"/>
      <c r="J6" s="435"/>
      <c r="K6" s="435"/>
    </row>
    <row r="7" spans="1:12" ht="16.5" customHeight="1">
      <c r="A7" s="87"/>
      <c r="B7" s="88"/>
      <c r="C7" s="130"/>
      <c r="D7" s="130"/>
      <c r="E7" s="130"/>
      <c r="F7" s="130"/>
      <c r="G7" s="130"/>
      <c r="H7" s="130"/>
      <c r="I7" s="130"/>
      <c r="J7" s="130"/>
      <c r="K7" s="130"/>
    </row>
    <row r="8" spans="1:12" ht="46.9" customHeight="1">
      <c r="A8" s="87"/>
      <c r="B8" s="128"/>
      <c r="C8" s="433" t="s">
        <v>59</v>
      </c>
      <c r="D8" s="433"/>
      <c r="E8" s="433"/>
      <c r="F8" s="433"/>
      <c r="G8" s="433"/>
      <c r="H8" s="433"/>
      <c r="I8" s="433"/>
      <c r="J8" s="433"/>
      <c r="K8" s="433"/>
    </row>
    <row r="9" spans="1:12" ht="16.5" customHeight="1">
      <c r="A9" s="87"/>
      <c r="B9" s="88"/>
      <c r="C9" s="130"/>
      <c r="D9" s="130"/>
      <c r="E9" s="130"/>
      <c r="F9" s="130"/>
      <c r="G9" s="130"/>
      <c r="H9" s="130"/>
      <c r="I9" s="130"/>
      <c r="J9" s="130"/>
      <c r="K9" s="130"/>
    </row>
    <row r="10" spans="1:12" ht="78" customHeight="1">
      <c r="A10" s="89"/>
      <c r="B10" s="90"/>
      <c r="C10" s="431" t="s">
        <v>64</v>
      </c>
      <c r="D10" s="431"/>
      <c r="E10" s="431"/>
      <c r="F10" s="431"/>
      <c r="G10" s="431"/>
      <c r="H10" s="431"/>
      <c r="I10" s="431"/>
      <c r="J10" s="431"/>
      <c r="K10" s="431"/>
      <c r="L10" s="91"/>
    </row>
    <row r="11" spans="1:12" ht="12.75" customHeight="1">
      <c r="A11" s="89"/>
      <c r="B11" s="90"/>
      <c r="C11" s="92"/>
      <c r="D11" s="92"/>
      <c r="E11" s="92"/>
      <c r="F11" s="92"/>
      <c r="G11" s="92"/>
      <c r="H11" s="92"/>
      <c r="I11" s="92"/>
      <c r="J11" s="92"/>
      <c r="K11" s="92"/>
      <c r="L11" s="91"/>
    </row>
    <row r="12" spans="1:12" ht="50.25" customHeight="1">
      <c r="A12" s="89"/>
      <c r="B12" s="90"/>
      <c r="C12" s="431" t="s">
        <v>35</v>
      </c>
      <c r="D12" s="432"/>
      <c r="E12" s="432"/>
      <c r="F12" s="432"/>
      <c r="G12" s="432"/>
      <c r="H12" s="432"/>
      <c r="I12" s="432"/>
      <c r="J12" s="432"/>
      <c r="K12" s="432"/>
      <c r="L12" s="91"/>
    </row>
    <row r="13" spans="1:12" ht="12" customHeight="1">
      <c r="A13" s="89"/>
      <c r="B13" s="90"/>
      <c r="C13" s="96"/>
      <c r="D13" s="93"/>
      <c r="E13" s="93"/>
      <c r="F13" s="93"/>
      <c r="G13" s="93"/>
      <c r="H13" s="93"/>
      <c r="I13" s="93"/>
      <c r="J13" s="93"/>
      <c r="K13" s="93"/>
      <c r="L13" s="91"/>
    </row>
    <row r="14" spans="1:12" s="94" customFormat="1" ht="63.75" customHeight="1">
      <c r="B14" s="95"/>
      <c r="C14" s="418" t="s">
        <v>36</v>
      </c>
      <c r="D14" s="419"/>
      <c r="E14" s="419"/>
      <c r="F14" s="419"/>
      <c r="G14" s="419"/>
      <c r="H14" s="419"/>
      <c r="I14" s="419"/>
      <c r="J14" s="419"/>
      <c r="K14" s="419"/>
      <c r="L14" s="97"/>
    </row>
    <row r="15" spans="1:12" s="94" customFormat="1" ht="12.75" customHeight="1">
      <c r="B15" s="95"/>
      <c r="C15" s="96"/>
      <c r="D15" s="98"/>
      <c r="E15" s="98"/>
      <c r="F15" s="98"/>
      <c r="G15" s="98"/>
      <c r="H15" s="98"/>
      <c r="I15" s="98"/>
      <c r="J15" s="98"/>
      <c r="K15" s="98"/>
      <c r="L15" s="97"/>
    </row>
    <row r="16" spans="1:12" s="94" customFormat="1" ht="94.5" customHeight="1">
      <c r="B16" s="95"/>
      <c r="C16" s="418" t="s">
        <v>37</v>
      </c>
      <c r="D16" s="419"/>
      <c r="E16" s="419"/>
      <c r="F16" s="419"/>
      <c r="G16" s="419"/>
      <c r="H16" s="419"/>
      <c r="I16" s="419"/>
      <c r="J16" s="419"/>
      <c r="K16" s="419"/>
      <c r="L16" s="97"/>
    </row>
    <row r="17" spans="1:12" s="101" customFormat="1" ht="12" customHeight="1">
      <c r="A17" s="99"/>
      <c r="B17" s="100"/>
      <c r="C17" s="102"/>
      <c r="D17" s="98"/>
      <c r="E17" s="98"/>
      <c r="F17" s="98"/>
      <c r="G17" s="98"/>
      <c r="H17" s="98"/>
      <c r="I17" s="98"/>
      <c r="J17" s="98"/>
      <c r="K17" s="98"/>
    </row>
    <row r="18" spans="1:12" s="101" customFormat="1" ht="92.25" customHeight="1">
      <c r="A18" s="99"/>
      <c r="B18" s="90"/>
      <c r="C18" s="436" t="s">
        <v>38</v>
      </c>
      <c r="D18" s="419"/>
      <c r="E18" s="419"/>
      <c r="F18" s="419"/>
      <c r="G18" s="419"/>
      <c r="H18" s="419"/>
      <c r="I18" s="419"/>
      <c r="J18" s="419"/>
      <c r="K18" s="419"/>
      <c r="L18" s="103"/>
    </row>
    <row r="19" spans="1:12" s="101" customFormat="1" ht="12" customHeight="1">
      <c r="A19" s="99"/>
      <c r="B19" s="100"/>
      <c r="C19" s="102"/>
      <c r="D19" s="98"/>
      <c r="E19" s="98"/>
      <c r="F19" s="98"/>
      <c r="G19" s="98"/>
      <c r="H19" s="98"/>
      <c r="I19" s="98"/>
      <c r="J19" s="98"/>
      <c r="K19" s="98"/>
    </row>
    <row r="20" spans="1:12" s="94" customFormat="1" ht="107.25" customHeight="1">
      <c r="B20" s="95"/>
      <c r="C20" s="421" t="s">
        <v>39</v>
      </c>
      <c r="D20" s="419"/>
      <c r="E20" s="419"/>
      <c r="F20" s="419"/>
      <c r="G20" s="419"/>
      <c r="H20" s="419"/>
      <c r="I20" s="419"/>
      <c r="J20" s="419"/>
      <c r="K20" s="419"/>
      <c r="L20" s="97"/>
    </row>
    <row r="21" spans="1:12" ht="12" customHeight="1">
      <c r="A21" s="87"/>
      <c r="B21" s="102"/>
      <c r="C21" s="131"/>
      <c r="D21" s="131"/>
      <c r="E21" s="131"/>
      <c r="F21" s="131"/>
      <c r="G21" s="131"/>
      <c r="H21" s="131"/>
      <c r="I21" s="131"/>
      <c r="J21" s="131"/>
      <c r="K21" s="131"/>
    </row>
    <row r="22" spans="1:12" s="101" customFormat="1" ht="60" customHeight="1">
      <c r="A22" s="99"/>
      <c r="B22" s="100"/>
      <c r="C22" s="421" t="s">
        <v>40</v>
      </c>
      <c r="D22" s="419"/>
      <c r="E22" s="419"/>
      <c r="F22" s="419"/>
      <c r="G22" s="419"/>
      <c r="H22" s="419"/>
      <c r="I22" s="419"/>
      <c r="J22" s="419"/>
      <c r="K22" s="419"/>
    </row>
    <row r="23" spans="1:12" ht="12" customHeight="1">
      <c r="C23" s="96"/>
      <c r="D23" s="98"/>
      <c r="E23" s="98"/>
      <c r="F23" s="98"/>
      <c r="G23" s="98"/>
      <c r="H23" s="98"/>
      <c r="I23" s="98"/>
      <c r="J23" s="98"/>
      <c r="K23" s="98"/>
      <c r="L23" s="91"/>
    </row>
    <row r="24" spans="1:12" s="101" customFormat="1" ht="65.25" customHeight="1">
      <c r="A24" s="104"/>
      <c r="B24" s="100"/>
      <c r="C24" s="421" t="s">
        <v>41</v>
      </c>
      <c r="D24" s="419"/>
      <c r="E24" s="419"/>
      <c r="F24" s="419"/>
      <c r="G24" s="419"/>
      <c r="H24" s="419"/>
      <c r="I24" s="419"/>
      <c r="J24" s="419"/>
      <c r="K24" s="419"/>
      <c r="L24" s="86"/>
    </row>
    <row r="25" spans="1:12" s="94" customFormat="1" ht="3.6" hidden="1" customHeight="1">
      <c r="C25" s="422"/>
      <c r="D25" s="422"/>
      <c r="E25" s="422"/>
      <c r="F25" s="422"/>
      <c r="G25" s="422"/>
      <c r="H25" s="422"/>
      <c r="I25" s="422"/>
      <c r="J25" s="422"/>
      <c r="K25" s="422"/>
    </row>
    <row r="26" spans="1:12" s="94" customFormat="1" ht="78.599999999999994" customHeight="1">
      <c r="B26" s="95"/>
      <c r="C26" s="427" t="s">
        <v>77</v>
      </c>
      <c r="D26" s="428"/>
      <c r="E26" s="428"/>
      <c r="F26" s="428"/>
      <c r="G26" s="428"/>
      <c r="H26" s="428"/>
      <c r="I26" s="428"/>
      <c r="J26" s="428"/>
      <c r="K26" s="428"/>
      <c r="L26" s="105"/>
    </row>
    <row r="27" spans="1:12" s="94" customFormat="1" ht="13.15" customHeight="1">
      <c r="B27" s="95"/>
      <c r="C27" s="126"/>
      <c r="D27" s="127"/>
      <c r="E27" s="127"/>
      <c r="F27" s="127"/>
      <c r="G27" s="127"/>
      <c r="H27" s="127"/>
      <c r="I27" s="127"/>
      <c r="J27" s="127"/>
      <c r="K27" s="127"/>
      <c r="L27" s="105"/>
    </row>
    <row r="28" spans="1:12" s="94" customFormat="1" ht="47.45" customHeight="1">
      <c r="B28" s="95"/>
      <c r="C28" s="427" t="s">
        <v>60</v>
      </c>
      <c r="D28" s="427"/>
      <c r="E28" s="427"/>
      <c r="F28" s="427"/>
      <c r="G28" s="427"/>
      <c r="H28" s="427"/>
      <c r="I28" s="427"/>
      <c r="J28" s="427"/>
      <c r="K28" s="427"/>
      <c r="L28" s="105"/>
    </row>
    <row r="29" spans="1:12" s="94" customFormat="1" ht="13.15" customHeight="1">
      <c r="B29" s="95"/>
      <c r="C29" s="126"/>
      <c r="D29" s="126"/>
      <c r="E29" s="126"/>
      <c r="F29" s="126"/>
      <c r="G29" s="126"/>
      <c r="H29" s="126"/>
      <c r="I29" s="126"/>
      <c r="J29" s="126"/>
      <c r="K29" s="126"/>
      <c r="L29" s="105"/>
    </row>
    <row r="30" spans="1:12" s="94" customFormat="1" ht="87" customHeight="1">
      <c r="B30" s="95"/>
      <c r="C30" s="405" t="s">
        <v>61</v>
      </c>
      <c r="D30" s="407"/>
      <c r="E30" s="407"/>
      <c r="F30" s="407"/>
      <c r="G30" s="407"/>
      <c r="H30" s="407"/>
      <c r="I30" s="407"/>
      <c r="J30" s="407"/>
      <c r="K30" s="407"/>
      <c r="L30" s="105"/>
    </row>
    <row r="31" spans="1:12" s="94" customFormat="1" ht="18" customHeight="1">
      <c r="B31" s="95"/>
      <c r="C31" s="135"/>
      <c r="D31" s="136"/>
      <c r="E31" s="136"/>
      <c r="F31" s="136"/>
      <c r="G31" s="136"/>
      <c r="H31" s="136"/>
      <c r="I31" s="136"/>
      <c r="J31" s="136"/>
      <c r="K31" s="136"/>
      <c r="L31" s="105"/>
    </row>
    <row r="32" spans="1:12" s="94" customFormat="1" ht="17.25" customHeight="1">
      <c r="B32" s="423" t="s">
        <v>42</v>
      </c>
      <c r="C32" s="424"/>
      <c r="D32" s="424"/>
      <c r="E32" s="424"/>
      <c r="F32" s="424"/>
      <c r="G32" s="424"/>
      <c r="H32" s="424"/>
      <c r="I32" s="424"/>
      <c r="J32" s="424"/>
      <c r="K32" s="424"/>
      <c r="L32" s="105"/>
    </row>
    <row r="33" spans="2:17" s="94" customFormat="1" ht="12" customHeight="1">
      <c r="B33" s="102"/>
      <c r="C33" s="131"/>
      <c r="D33" s="131"/>
      <c r="E33" s="131"/>
      <c r="F33" s="131"/>
      <c r="G33" s="131"/>
      <c r="H33" s="131"/>
      <c r="I33" s="131"/>
      <c r="J33" s="131"/>
      <c r="K33" s="131"/>
      <c r="L33" s="105"/>
    </row>
    <row r="34" spans="2:17" s="94" customFormat="1" ht="61.5" customHeight="1">
      <c r="B34" s="95"/>
      <c r="C34" s="425" t="s">
        <v>43</v>
      </c>
      <c r="D34" s="419"/>
      <c r="E34" s="419"/>
      <c r="F34" s="419"/>
      <c r="G34" s="419"/>
      <c r="H34" s="419"/>
      <c r="I34" s="419"/>
      <c r="J34" s="419"/>
      <c r="K34" s="419"/>
      <c r="L34" s="105"/>
      <c r="Q34" s="15"/>
    </row>
    <row r="35" spans="2:17" s="94" customFormat="1" ht="12" customHeight="1">
      <c r="B35" s="102"/>
      <c r="C35" s="131"/>
      <c r="D35" s="131"/>
      <c r="E35" s="131"/>
      <c r="F35" s="131"/>
      <c r="G35" s="131"/>
      <c r="H35" s="131"/>
      <c r="I35" s="131"/>
      <c r="J35" s="131"/>
      <c r="K35" s="131"/>
      <c r="L35" s="105"/>
    </row>
    <row r="36" spans="2:17" s="94" customFormat="1" ht="28.5" customHeight="1">
      <c r="B36" s="95"/>
      <c r="C36" s="426" t="s">
        <v>44</v>
      </c>
      <c r="D36" s="419"/>
      <c r="E36" s="419"/>
      <c r="F36" s="419"/>
      <c r="G36" s="419"/>
      <c r="H36" s="419"/>
      <c r="I36" s="419"/>
      <c r="J36" s="419"/>
      <c r="K36" s="419"/>
      <c r="L36" s="105"/>
    </row>
    <row r="37" spans="2:17" s="94" customFormat="1" ht="12" customHeight="1">
      <c r="B37" s="95"/>
      <c r="C37" s="96"/>
      <c r="D37" s="98"/>
      <c r="E37" s="98"/>
      <c r="F37" s="98"/>
      <c r="G37" s="98"/>
      <c r="H37" s="98"/>
      <c r="I37" s="98"/>
      <c r="J37" s="98"/>
      <c r="K37" s="98"/>
      <c r="L37" s="105"/>
    </row>
    <row r="38" spans="2:17" s="94" customFormat="1" ht="27" customHeight="1">
      <c r="B38" s="95"/>
      <c r="C38" s="418" t="s">
        <v>45</v>
      </c>
      <c r="D38" s="419"/>
      <c r="E38" s="419"/>
      <c r="F38" s="419"/>
      <c r="G38" s="419"/>
      <c r="H38" s="419"/>
      <c r="I38" s="419"/>
      <c r="J38" s="419"/>
      <c r="K38" s="419"/>
      <c r="L38" s="105"/>
    </row>
    <row r="39" spans="2:17" s="94" customFormat="1" ht="12" customHeight="1">
      <c r="B39" s="95"/>
      <c r="C39" s="96"/>
      <c r="D39" s="98"/>
      <c r="E39" s="98"/>
      <c r="F39" s="98"/>
      <c r="G39" s="98"/>
      <c r="H39" s="98"/>
      <c r="I39" s="98"/>
      <c r="J39" s="98"/>
      <c r="K39" s="98"/>
      <c r="L39" s="105"/>
    </row>
    <row r="40" spans="2:17" s="94" customFormat="1" ht="18.75" customHeight="1">
      <c r="B40" s="95"/>
      <c r="C40" s="418" t="s">
        <v>46</v>
      </c>
      <c r="D40" s="419"/>
      <c r="E40" s="419"/>
      <c r="F40" s="419"/>
      <c r="G40" s="419"/>
      <c r="H40" s="419"/>
      <c r="I40" s="419"/>
      <c r="J40" s="419"/>
      <c r="K40" s="419"/>
      <c r="L40" s="105"/>
    </row>
    <row r="41" spans="2:17" s="94" customFormat="1" ht="10.5" customHeight="1">
      <c r="B41" s="95"/>
      <c r="C41" s="96"/>
      <c r="D41" s="98"/>
      <c r="E41" s="98"/>
      <c r="F41" s="98"/>
      <c r="G41" s="98"/>
      <c r="H41" s="98"/>
      <c r="I41" s="98"/>
      <c r="J41" s="98"/>
      <c r="K41" s="98"/>
      <c r="L41" s="105"/>
    </row>
    <row r="42" spans="2:17" s="94" customFormat="1" ht="32.25" customHeight="1">
      <c r="B42" s="95"/>
      <c r="C42" s="418" t="s">
        <v>47</v>
      </c>
      <c r="D42" s="419"/>
      <c r="E42" s="419"/>
      <c r="F42" s="419"/>
      <c r="G42" s="419"/>
      <c r="H42" s="419"/>
      <c r="I42" s="419"/>
      <c r="J42" s="419"/>
      <c r="K42" s="419"/>
      <c r="L42" s="105"/>
    </row>
    <row r="43" spans="2:17" s="94" customFormat="1" ht="12" customHeight="1">
      <c r="B43" s="95"/>
      <c r="C43" s="96"/>
      <c r="D43" s="98"/>
      <c r="E43" s="98"/>
      <c r="F43" s="98"/>
      <c r="G43" s="98"/>
      <c r="H43" s="98"/>
      <c r="I43" s="98"/>
      <c r="J43" s="98"/>
      <c r="K43" s="98"/>
      <c r="L43" s="105"/>
    </row>
    <row r="44" spans="2:17" s="94" customFormat="1" ht="46.5" customHeight="1">
      <c r="B44" s="95"/>
      <c r="C44" s="418" t="s">
        <v>48</v>
      </c>
      <c r="D44" s="419"/>
      <c r="E44" s="419"/>
      <c r="F44" s="419"/>
      <c r="G44" s="419"/>
      <c r="H44" s="419"/>
      <c r="I44" s="419"/>
      <c r="J44" s="419"/>
      <c r="K44" s="419"/>
      <c r="L44" s="105"/>
    </row>
    <row r="45" spans="2:17" s="94" customFormat="1" ht="12" customHeight="1">
      <c r="B45" s="95"/>
      <c r="C45" s="96"/>
      <c r="D45" s="98"/>
      <c r="E45" s="98"/>
      <c r="F45" s="98"/>
      <c r="G45" s="98"/>
      <c r="H45" s="98"/>
      <c r="I45" s="98"/>
      <c r="J45" s="98"/>
      <c r="K45" s="98"/>
      <c r="L45" s="105"/>
    </row>
    <row r="46" spans="2:17" s="94" customFormat="1" ht="47.25" customHeight="1">
      <c r="B46" s="95"/>
      <c r="C46" s="418" t="s">
        <v>49</v>
      </c>
      <c r="D46" s="419"/>
      <c r="E46" s="419"/>
      <c r="F46" s="419"/>
      <c r="G46" s="419"/>
      <c r="H46" s="419"/>
      <c r="I46" s="419"/>
      <c r="J46" s="419"/>
      <c r="K46" s="419"/>
      <c r="L46" s="105"/>
    </row>
    <row r="47" spans="2:17" s="94" customFormat="1" ht="10.5" customHeight="1">
      <c r="B47" s="95"/>
      <c r="C47" s="96"/>
      <c r="D47" s="98"/>
      <c r="E47" s="98"/>
      <c r="F47" s="98"/>
      <c r="G47" s="98"/>
      <c r="H47" s="98"/>
      <c r="I47" s="98"/>
      <c r="J47" s="98"/>
      <c r="K47" s="98"/>
      <c r="L47" s="105"/>
    </row>
    <row r="48" spans="2:17" s="94" customFormat="1" ht="79.5" customHeight="1">
      <c r="B48" s="95"/>
      <c r="C48" s="418" t="s">
        <v>50</v>
      </c>
      <c r="D48" s="419"/>
      <c r="E48" s="419"/>
      <c r="F48" s="419"/>
      <c r="G48" s="419"/>
      <c r="H48" s="419"/>
      <c r="I48" s="419"/>
      <c r="J48" s="419"/>
      <c r="K48" s="419"/>
      <c r="L48" s="105"/>
    </row>
    <row r="49" spans="2:12" s="94" customFormat="1" ht="12" customHeight="1">
      <c r="B49" s="95"/>
      <c r="C49" s="96"/>
      <c r="D49" s="98"/>
      <c r="E49" s="98"/>
      <c r="F49" s="98"/>
      <c r="G49" s="98"/>
      <c r="H49" s="98"/>
      <c r="I49" s="98"/>
      <c r="J49" s="98"/>
      <c r="K49" s="98"/>
      <c r="L49" s="105"/>
    </row>
    <row r="50" spans="2:12" s="94" customFormat="1" ht="12" customHeight="1">
      <c r="B50" s="95"/>
      <c r="C50" s="96"/>
      <c r="D50" s="98"/>
      <c r="E50" s="98"/>
      <c r="F50" s="98"/>
      <c r="G50" s="98"/>
      <c r="H50" s="98"/>
      <c r="I50" s="98"/>
      <c r="J50" s="98"/>
      <c r="K50" s="98"/>
      <c r="L50" s="105"/>
    </row>
    <row r="51" spans="2:12" s="94" customFormat="1" ht="13.5" customHeight="1">
      <c r="B51" s="95"/>
      <c r="C51" s="96"/>
      <c r="D51" s="98"/>
      <c r="E51" s="98"/>
      <c r="F51" s="98"/>
      <c r="G51" s="98"/>
      <c r="H51" s="98"/>
      <c r="I51" s="98"/>
      <c r="J51" s="98"/>
      <c r="K51" s="98"/>
      <c r="L51" s="105"/>
    </row>
    <row r="52" spans="2:12" s="94" customFormat="1" ht="13.5" customHeight="1">
      <c r="B52" s="95"/>
      <c r="C52" s="96"/>
      <c r="D52" s="98"/>
      <c r="E52" s="98"/>
      <c r="F52" s="98"/>
      <c r="G52" s="98"/>
      <c r="H52" s="98"/>
      <c r="I52" s="98"/>
      <c r="J52" s="98"/>
      <c r="K52" s="98"/>
      <c r="L52" s="105"/>
    </row>
    <row r="53" spans="2:12" s="94" customFormat="1" ht="13.5" customHeight="1">
      <c r="B53" s="95"/>
      <c r="C53" s="96"/>
      <c r="D53" s="98"/>
      <c r="E53" s="98"/>
      <c r="F53" s="98"/>
      <c r="G53" s="98"/>
      <c r="H53" s="98"/>
      <c r="I53" s="98"/>
      <c r="J53" s="98"/>
      <c r="K53" s="98"/>
      <c r="L53" s="105"/>
    </row>
    <row r="54" spans="2:12" s="94" customFormat="1" ht="13.5" customHeight="1">
      <c r="B54" s="95"/>
      <c r="C54" s="96"/>
      <c r="D54" s="98"/>
      <c r="E54" s="98"/>
      <c r="F54" s="98"/>
      <c r="G54" s="98"/>
      <c r="H54" s="98"/>
      <c r="I54" s="98"/>
      <c r="J54" s="98"/>
      <c r="K54" s="98"/>
      <c r="L54" s="105"/>
    </row>
    <row r="55" spans="2:12" s="94" customFormat="1" ht="13.5" customHeight="1">
      <c r="B55" s="95"/>
      <c r="C55" s="96"/>
      <c r="D55" s="98"/>
      <c r="E55" s="98"/>
      <c r="F55" s="98"/>
      <c r="G55" s="98"/>
      <c r="H55" s="98"/>
      <c r="I55" s="98"/>
      <c r="J55" s="98"/>
      <c r="K55" s="98"/>
      <c r="L55" s="105"/>
    </row>
    <row r="56" spans="2:12" s="94" customFormat="1" ht="13.5" customHeight="1">
      <c r="B56" s="95"/>
      <c r="C56" s="96"/>
      <c r="D56" s="98"/>
      <c r="E56" s="98"/>
      <c r="F56" s="98"/>
      <c r="G56" s="98"/>
      <c r="H56" s="98"/>
      <c r="I56" s="98"/>
      <c r="J56" s="98"/>
      <c r="K56" s="98"/>
      <c r="L56" s="105"/>
    </row>
    <row r="57" spans="2:12" s="94" customFormat="1" ht="13.5" customHeight="1">
      <c r="B57" s="95"/>
      <c r="C57" s="96"/>
      <c r="D57" s="98"/>
      <c r="E57" s="98"/>
      <c r="F57" s="98"/>
      <c r="G57" s="98"/>
      <c r="H57" s="98"/>
      <c r="I57" s="98"/>
      <c r="J57" s="98"/>
      <c r="K57" s="98"/>
      <c r="L57" s="105"/>
    </row>
    <row r="58" spans="2:12" s="94" customFormat="1" ht="12" customHeight="1">
      <c r="B58" s="95"/>
      <c r="C58" s="96"/>
      <c r="D58" s="98"/>
      <c r="E58" s="98"/>
      <c r="F58" s="98"/>
      <c r="G58" s="98"/>
      <c r="H58" s="98"/>
      <c r="I58" s="98"/>
      <c r="J58" s="98"/>
      <c r="K58" s="98"/>
      <c r="L58" s="105"/>
    </row>
    <row r="59" spans="2:12" s="94" customFormat="1" ht="12" customHeight="1">
      <c r="B59" s="95"/>
      <c r="C59" s="96"/>
      <c r="D59" s="98"/>
      <c r="E59" s="98"/>
      <c r="F59" s="98"/>
      <c r="G59" s="98"/>
      <c r="H59" s="98"/>
      <c r="I59" s="98"/>
      <c r="J59" s="98"/>
      <c r="K59" s="98"/>
      <c r="L59" s="105"/>
    </row>
    <row r="60" spans="2:12" s="94" customFormat="1" ht="12" customHeight="1">
      <c r="B60" s="95"/>
      <c r="C60" s="96"/>
      <c r="D60" s="98"/>
      <c r="E60" s="98"/>
      <c r="F60" s="98"/>
      <c r="G60" s="98"/>
      <c r="H60" s="98"/>
      <c r="I60" s="98"/>
      <c r="J60" s="98"/>
      <c r="K60" s="98"/>
      <c r="L60" s="105"/>
    </row>
    <row r="61" spans="2:12" s="94" customFormat="1" ht="12" customHeight="1">
      <c r="B61" s="95"/>
      <c r="C61" s="96"/>
      <c r="D61" s="98"/>
      <c r="E61" s="98"/>
      <c r="F61" s="98"/>
      <c r="G61" s="98"/>
      <c r="H61" s="98"/>
      <c r="I61" s="98"/>
      <c r="J61" s="98"/>
      <c r="K61" s="98"/>
      <c r="L61" s="105"/>
    </row>
    <row r="62" spans="2:12" s="94" customFormat="1" ht="12" customHeight="1">
      <c r="B62" s="95"/>
      <c r="C62" s="96"/>
      <c r="D62" s="98"/>
      <c r="E62" s="98"/>
      <c r="F62" s="98"/>
      <c r="G62" s="98"/>
      <c r="H62" s="98"/>
      <c r="I62" s="98"/>
      <c r="J62" s="98"/>
      <c r="K62" s="98"/>
      <c r="L62" s="105"/>
    </row>
    <row r="63" spans="2:12" s="94" customFormat="1" ht="12" customHeight="1">
      <c r="B63" s="95"/>
      <c r="C63" s="96"/>
      <c r="D63" s="98"/>
      <c r="E63" s="98"/>
      <c r="F63" s="98"/>
      <c r="G63" s="98"/>
      <c r="H63" s="98"/>
      <c r="I63" s="98"/>
      <c r="J63" s="98"/>
      <c r="K63" s="98"/>
      <c r="L63" s="105"/>
    </row>
    <row r="64" spans="2:12" s="94" customFormat="1" ht="12" customHeight="1">
      <c r="B64" s="95"/>
      <c r="C64" s="96"/>
      <c r="D64" s="98"/>
      <c r="E64" s="98"/>
      <c r="F64" s="98"/>
      <c r="G64" s="98"/>
      <c r="H64" s="98"/>
      <c r="I64" s="98"/>
      <c r="J64" s="98"/>
      <c r="K64" s="98"/>
      <c r="L64" s="105"/>
    </row>
    <row r="65" spans="2:12" s="94" customFormat="1" ht="12" customHeight="1">
      <c r="B65" s="95"/>
      <c r="C65" s="96"/>
      <c r="D65" s="98"/>
      <c r="E65" s="98"/>
      <c r="F65" s="98"/>
      <c r="G65" s="98"/>
      <c r="H65" s="98"/>
      <c r="I65" s="98"/>
      <c r="J65" s="98"/>
      <c r="K65" s="98"/>
      <c r="L65" s="105"/>
    </row>
    <row r="66" spans="2:12" s="94" customFormat="1" ht="12" customHeight="1">
      <c r="B66" s="95"/>
      <c r="C66" s="96"/>
      <c r="D66" s="98"/>
      <c r="E66" s="98"/>
      <c r="F66" s="98"/>
      <c r="G66" s="98"/>
      <c r="H66" s="98"/>
      <c r="I66" s="98"/>
      <c r="J66" s="98"/>
      <c r="K66" s="98"/>
      <c r="L66" s="105"/>
    </row>
    <row r="67" spans="2:12" s="94" customFormat="1" ht="12" customHeight="1">
      <c r="B67" s="95"/>
      <c r="C67" s="96"/>
      <c r="D67" s="98"/>
      <c r="E67" s="98"/>
      <c r="F67" s="98"/>
      <c r="G67" s="98"/>
      <c r="H67" s="98"/>
      <c r="I67" s="98"/>
      <c r="J67" s="98"/>
      <c r="K67" s="98"/>
      <c r="L67" s="105"/>
    </row>
    <row r="68" spans="2:12" s="94" customFormat="1" ht="12" customHeight="1">
      <c r="B68" s="95"/>
      <c r="C68" s="96"/>
      <c r="D68" s="98"/>
      <c r="E68" s="98"/>
      <c r="F68" s="98"/>
      <c r="G68" s="98"/>
      <c r="H68" s="98"/>
      <c r="I68" s="98"/>
      <c r="J68" s="98"/>
      <c r="K68" s="98"/>
      <c r="L68" s="105"/>
    </row>
    <row r="69" spans="2:12" s="94" customFormat="1" ht="12" customHeight="1">
      <c r="B69" s="95"/>
      <c r="C69" s="96"/>
      <c r="D69" s="98"/>
      <c r="E69" s="98"/>
      <c r="F69" s="98"/>
      <c r="G69" s="98"/>
      <c r="H69" s="98"/>
      <c r="I69" s="98"/>
      <c r="J69" s="98"/>
      <c r="K69" s="98"/>
      <c r="L69" s="105"/>
    </row>
    <row r="70" spans="2:12" s="94" customFormat="1" ht="12" customHeight="1">
      <c r="B70" s="95"/>
      <c r="C70" s="96"/>
      <c r="D70" s="98"/>
      <c r="E70" s="98"/>
      <c r="F70" s="98"/>
      <c r="G70" s="98"/>
      <c r="H70" s="98"/>
      <c r="I70" s="98"/>
      <c r="J70" s="98"/>
      <c r="K70" s="98"/>
      <c r="L70" s="105"/>
    </row>
    <row r="71" spans="2:12" s="94" customFormat="1" ht="12" customHeight="1">
      <c r="B71" s="95"/>
      <c r="C71" s="96"/>
      <c r="D71" s="98"/>
      <c r="E71" s="98"/>
      <c r="F71" s="98"/>
      <c r="G71" s="98"/>
      <c r="H71" s="98"/>
      <c r="I71" s="98"/>
      <c r="J71" s="98"/>
      <c r="K71" s="98"/>
      <c r="L71" s="105"/>
    </row>
    <row r="72" spans="2:12" s="94" customFormat="1" ht="12" customHeight="1">
      <c r="B72" s="95"/>
      <c r="C72" s="96"/>
      <c r="D72" s="98"/>
      <c r="E72" s="98"/>
      <c r="F72" s="98"/>
      <c r="G72" s="98"/>
      <c r="H72" s="98"/>
      <c r="I72" s="98"/>
      <c r="J72" s="98"/>
      <c r="K72" s="98"/>
      <c r="L72" s="105"/>
    </row>
    <row r="73" spans="2:12" s="94" customFormat="1" ht="12" customHeight="1">
      <c r="B73" s="95"/>
      <c r="C73" s="96"/>
      <c r="D73" s="98"/>
      <c r="E73" s="98"/>
      <c r="F73" s="98"/>
      <c r="G73" s="98"/>
      <c r="H73" s="98"/>
      <c r="I73" s="98"/>
      <c r="J73" s="98"/>
      <c r="K73" s="98"/>
      <c r="L73" s="105"/>
    </row>
    <row r="74" spans="2:12" s="94" customFormat="1" ht="12" customHeight="1">
      <c r="B74" s="95"/>
      <c r="C74" s="96"/>
      <c r="D74" s="98"/>
      <c r="E74" s="98"/>
      <c r="F74" s="98"/>
      <c r="G74" s="98"/>
      <c r="H74" s="98"/>
      <c r="I74" s="98"/>
      <c r="J74" s="98"/>
      <c r="K74" s="98"/>
      <c r="L74" s="105"/>
    </row>
    <row r="75" spans="2:12" s="94" customFormat="1" ht="12" customHeight="1">
      <c r="B75" s="95"/>
      <c r="C75" s="96"/>
      <c r="D75" s="98"/>
      <c r="E75" s="98"/>
      <c r="F75" s="98"/>
      <c r="G75" s="98"/>
      <c r="H75" s="98"/>
      <c r="I75" s="98"/>
      <c r="J75" s="98"/>
      <c r="K75" s="98"/>
      <c r="L75" s="105"/>
    </row>
    <row r="76" spans="2:12" s="94" customFormat="1" ht="12" customHeight="1">
      <c r="B76" s="95"/>
      <c r="C76" s="96"/>
      <c r="D76" s="98"/>
      <c r="E76" s="98"/>
      <c r="F76" s="98"/>
      <c r="G76" s="98"/>
      <c r="H76" s="98"/>
      <c r="I76" s="98"/>
      <c r="J76" s="98"/>
      <c r="K76" s="98"/>
      <c r="L76" s="105"/>
    </row>
    <row r="77" spans="2:12" s="94" customFormat="1" ht="12" customHeight="1">
      <c r="B77" s="95"/>
      <c r="C77" s="96"/>
      <c r="D77" s="98"/>
      <c r="E77" s="98"/>
      <c r="F77" s="98"/>
      <c r="G77" s="98"/>
      <c r="H77" s="98"/>
      <c r="I77" s="98"/>
      <c r="J77" s="98"/>
      <c r="K77" s="98"/>
      <c r="L77" s="105"/>
    </row>
    <row r="78" spans="2:12" s="94" customFormat="1" ht="12" customHeight="1">
      <c r="B78" s="95"/>
      <c r="C78" s="96"/>
      <c r="D78" s="98"/>
      <c r="E78" s="98"/>
      <c r="F78" s="98"/>
      <c r="G78" s="98"/>
      <c r="H78" s="98"/>
      <c r="I78" s="98"/>
      <c r="J78" s="98"/>
      <c r="K78" s="98"/>
      <c r="L78" s="105"/>
    </row>
    <row r="79" spans="2:12" s="94" customFormat="1" ht="12" customHeight="1">
      <c r="B79" s="95"/>
      <c r="C79" s="96"/>
      <c r="D79" s="98"/>
      <c r="E79" s="98"/>
      <c r="F79" s="98"/>
      <c r="G79" s="98"/>
      <c r="H79" s="98"/>
      <c r="I79" s="98"/>
      <c r="J79" s="98"/>
      <c r="K79" s="98"/>
      <c r="L79" s="105"/>
    </row>
    <row r="80" spans="2:12" s="94" customFormat="1" ht="12" customHeight="1">
      <c r="B80" s="95"/>
      <c r="C80" s="96"/>
      <c r="D80" s="98"/>
      <c r="E80" s="98"/>
      <c r="F80" s="98"/>
      <c r="G80" s="98"/>
      <c r="H80" s="98"/>
      <c r="I80" s="98"/>
      <c r="J80" s="98"/>
      <c r="K80" s="98"/>
      <c r="L80" s="105"/>
    </row>
    <row r="81" spans="2:12" s="94" customFormat="1" ht="12" customHeight="1">
      <c r="B81" s="95"/>
      <c r="C81" s="96"/>
      <c r="D81" s="98"/>
      <c r="E81" s="98"/>
      <c r="F81" s="98"/>
      <c r="G81" s="98"/>
      <c r="H81" s="98"/>
      <c r="I81" s="98"/>
      <c r="J81" s="98"/>
      <c r="K81" s="98"/>
      <c r="L81" s="105"/>
    </row>
    <row r="82" spans="2:12" s="94" customFormat="1" ht="12" customHeight="1">
      <c r="B82" s="95"/>
      <c r="C82" s="96"/>
      <c r="D82" s="98"/>
      <c r="E82" s="98"/>
      <c r="F82" s="98"/>
      <c r="G82" s="98"/>
      <c r="H82" s="98"/>
      <c r="I82" s="98"/>
      <c r="J82" s="98"/>
      <c r="K82" s="98"/>
      <c r="L82" s="105"/>
    </row>
    <row r="83" spans="2:12" s="94" customFormat="1" ht="12" customHeight="1">
      <c r="B83" s="95"/>
      <c r="C83" s="96"/>
      <c r="D83" s="98"/>
      <c r="E83" s="98"/>
      <c r="F83" s="98"/>
      <c r="G83" s="98"/>
      <c r="H83" s="98"/>
      <c r="I83" s="98"/>
      <c r="J83" s="98"/>
      <c r="K83" s="98"/>
      <c r="L83" s="105"/>
    </row>
    <row r="84" spans="2:12" s="94" customFormat="1" ht="12" customHeight="1">
      <c r="B84" s="95"/>
      <c r="C84" s="96"/>
      <c r="D84" s="98"/>
      <c r="E84" s="98"/>
      <c r="F84" s="98"/>
      <c r="G84" s="98"/>
      <c r="H84" s="98"/>
      <c r="I84" s="98"/>
      <c r="J84" s="98"/>
      <c r="K84" s="98"/>
      <c r="L84" s="105"/>
    </row>
    <row r="85" spans="2:12" s="94" customFormat="1" ht="12" customHeight="1">
      <c r="B85" s="95"/>
      <c r="C85" s="96"/>
      <c r="D85" s="98"/>
      <c r="E85" s="98"/>
      <c r="F85" s="98"/>
      <c r="G85" s="98"/>
      <c r="H85" s="98"/>
      <c r="I85" s="98"/>
      <c r="J85" s="98"/>
      <c r="K85" s="98"/>
      <c r="L85" s="105"/>
    </row>
    <row r="86" spans="2:12" s="94" customFormat="1" ht="12" customHeight="1">
      <c r="B86" s="95"/>
      <c r="C86" s="96"/>
      <c r="D86" s="98"/>
      <c r="E86" s="98"/>
      <c r="F86" s="98"/>
      <c r="G86" s="98"/>
      <c r="H86" s="98"/>
      <c r="I86" s="98"/>
      <c r="J86" s="98"/>
      <c r="K86" s="98"/>
      <c r="L86" s="105"/>
    </row>
    <row r="87" spans="2:12" s="94" customFormat="1" ht="12" customHeight="1">
      <c r="B87" s="95"/>
      <c r="C87" s="96"/>
      <c r="D87" s="98"/>
      <c r="E87" s="98"/>
      <c r="F87" s="98"/>
      <c r="G87" s="98"/>
      <c r="H87" s="98"/>
      <c r="I87" s="98"/>
      <c r="J87" s="98"/>
      <c r="K87" s="98"/>
      <c r="L87" s="105"/>
    </row>
    <row r="88" spans="2:12" s="94" customFormat="1" ht="12" customHeight="1">
      <c r="B88" s="95"/>
      <c r="C88" s="96"/>
      <c r="D88" s="98"/>
      <c r="E88" s="98"/>
      <c r="F88" s="98"/>
      <c r="G88" s="98"/>
      <c r="H88" s="98"/>
      <c r="I88" s="98"/>
      <c r="J88" s="98"/>
      <c r="K88" s="98"/>
      <c r="L88" s="105"/>
    </row>
    <row r="89" spans="2:12" s="94" customFormat="1" ht="12" customHeight="1">
      <c r="B89" s="95"/>
      <c r="C89" s="96"/>
      <c r="D89" s="98"/>
      <c r="E89" s="98"/>
      <c r="F89" s="98"/>
      <c r="G89" s="98"/>
      <c r="H89" s="98"/>
      <c r="I89" s="98"/>
      <c r="J89" s="98"/>
      <c r="K89" s="98"/>
      <c r="L89" s="105"/>
    </row>
    <row r="90" spans="2:12" s="94" customFormat="1" ht="12" customHeight="1">
      <c r="B90" s="95"/>
      <c r="C90" s="96"/>
      <c r="D90" s="98"/>
      <c r="E90" s="98"/>
      <c r="F90" s="98"/>
      <c r="G90" s="98"/>
      <c r="H90" s="98"/>
      <c r="I90" s="98"/>
      <c r="J90" s="98"/>
      <c r="K90" s="98"/>
      <c r="L90" s="105"/>
    </row>
    <row r="91" spans="2:12" s="94" customFormat="1" ht="12" customHeight="1">
      <c r="B91" s="95"/>
      <c r="C91" s="96"/>
      <c r="D91" s="98"/>
      <c r="E91" s="98"/>
      <c r="F91" s="98"/>
      <c r="G91" s="98"/>
      <c r="H91" s="98"/>
      <c r="I91" s="98"/>
      <c r="J91" s="98"/>
      <c r="K91" s="98"/>
      <c r="L91" s="105"/>
    </row>
    <row r="92" spans="2:12" s="94" customFormat="1" ht="11.25" customHeight="1">
      <c r="B92" s="95"/>
      <c r="C92" s="96"/>
      <c r="D92" s="98"/>
      <c r="E92" s="98"/>
      <c r="F92" s="98"/>
      <c r="G92" s="98"/>
      <c r="H92" s="98"/>
      <c r="I92" s="98"/>
      <c r="J92" s="98"/>
      <c r="K92" s="98"/>
      <c r="L92" s="105"/>
    </row>
    <row r="93" spans="2:12" s="94" customFormat="1" ht="11.25" customHeight="1">
      <c r="B93" s="95"/>
      <c r="C93" s="96"/>
      <c r="D93" s="98"/>
      <c r="E93" s="98"/>
      <c r="F93" s="98"/>
      <c r="G93" s="98"/>
      <c r="H93" s="98"/>
      <c r="I93" s="98"/>
      <c r="J93" s="98"/>
      <c r="K93" s="98"/>
      <c r="L93" s="105"/>
    </row>
    <row r="94" spans="2:12" s="94" customFormat="1" ht="11.25" customHeight="1">
      <c r="B94" s="95"/>
      <c r="C94" s="96"/>
      <c r="D94" s="98"/>
      <c r="E94" s="98"/>
      <c r="F94" s="98"/>
      <c r="G94" s="98"/>
      <c r="H94" s="98"/>
      <c r="I94" s="98"/>
      <c r="J94" s="98"/>
      <c r="K94" s="98"/>
      <c r="L94" s="105"/>
    </row>
    <row r="95" spans="2:12" s="94" customFormat="1" ht="11.25" customHeight="1">
      <c r="B95" s="95"/>
      <c r="C95" s="96"/>
      <c r="D95" s="98"/>
      <c r="E95" s="98"/>
      <c r="F95" s="98"/>
      <c r="G95" s="98"/>
      <c r="H95" s="98"/>
      <c r="I95" s="98"/>
      <c r="J95" s="98"/>
      <c r="K95" s="98"/>
      <c r="L95" s="105"/>
    </row>
    <row r="96" spans="2:12" s="94" customFormat="1" ht="11.25" customHeight="1">
      <c r="B96" s="95"/>
      <c r="C96" s="96"/>
      <c r="D96" s="98"/>
      <c r="E96" s="98"/>
      <c r="F96" s="98"/>
      <c r="G96" s="98"/>
      <c r="H96" s="98"/>
      <c r="I96" s="98"/>
      <c r="J96" s="98"/>
      <c r="K96" s="98"/>
      <c r="L96" s="105"/>
    </row>
    <row r="97" spans="1:12" s="94" customFormat="1" ht="11.25" customHeight="1">
      <c r="B97" s="95"/>
      <c r="C97" s="96"/>
      <c r="D97" s="98"/>
      <c r="E97" s="98"/>
      <c r="F97" s="98"/>
      <c r="G97" s="98"/>
      <c r="H97" s="98"/>
      <c r="I97" s="98"/>
      <c r="J97" s="98"/>
      <c r="K97" s="98"/>
      <c r="L97" s="105"/>
    </row>
    <row r="98" spans="1:12" s="94" customFormat="1" ht="11.25" customHeight="1">
      <c r="B98" s="95"/>
      <c r="C98" s="96"/>
      <c r="D98" s="98"/>
      <c r="E98" s="98"/>
      <c r="F98" s="98"/>
      <c r="G98" s="98"/>
      <c r="H98" s="98"/>
      <c r="I98" s="98"/>
      <c r="J98" s="98"/>
      <c r="K98" s="98"/>
      <c r="L98" s="105"/>
    </row>
    <row r="99" spans="1:12" s="94" customFormat="1" ht="11.25" customHeight="1">
      <c r="B99" s="95"/>
      <c r="C99" s="96"/>
      <c r="D99" s="98"/>
      <c r="E99" s="98"/>
      <c r="F99" s="98"/>
      <c r="G99" s="98"/>
      <c r="H99" s="98"/>
      <c r="I99" s="98"/>
      <c r="J99" s="98"/>
      <c r="K99" s="98"/>
      <c r="L99" s="105"/>
    </row>
    <row r="100" spans="1:12" s="94" customFormat="1" ht="11.25" customHeight="1">
      <c r="B100" s="95"/>
      <c r="C100" s="96"/>
      <c r="D100" s="98"/>
      <c r="E100" s="98"/>
      <c r="F100" s="98"/>
      <c r="G100" s="98"/>
      <c r="H100" s="98"/>
      <c r="I100" s="98"/>
      <c r="J100" s="98"/>
      <c r="K100" s="98"/>
      <c r="L100" s="105"/>
    </row>
    <row r="101" spans="1:12" s="101" customFormat="1" ht="20.25" customHeight="1">
      <c r="A101" s="104"/>
      <c r="B101" s="100"/>
      <c r="C101" s="106"/>
      <c r="D101" s="107"/>
      <c r="E101" s="107"/>
      <c r="F101" s="107"/>
      <c r="G101" s="107"/>
      <c r="H101" s="107"/>
      <c r="I101" s="107"/>
      <c r="J101" s="107"/>
      <c r="K101" s="132"/>
      <c r="L101" s="420"/>
    </row>
    <row r="102" spans="1:12" s="101" customFormat="1" ht="16.5" customHeight="1">
      <c r="A102" s="104"/>
      <c r="B102" s="100"/>
      <c r="C102" s="106"/>
      <c r="D102" s="107"/>
      <c r="E102" s="107"/>
      <c r="F102" s="107"/>
      <c r="G102" s="107"/>
      <c r="H102" s="107"/>
      <c r="I102" s="107"/>
      <c r="J102" s="107"/>
      <c r="K102" s="133"/>
      <c r="L102" s="420"/>
    </row>
    <row r="103" spans="1:12" s="101" customFormat="1" ht="18" customHeight="1">
      <c r="A103" s="104"/>
      <c r="B103" s="100"/>
      <c r="C103" s="106"/>
      <c r="D103" s="107"/>
      <c r="E103" s="107"/>
      <c r="F103" s="107"/>
      <c r="G103" s="107"/>
      <c r="H103" s="107"/>
      <c r="I103" s="107"/>
      <c r="J103" s="107"/>
      <c r="K103" s="134"/>
      <c r="L103" s="420"/>
    </row>
    <row r="104" spans="1:12" s="94" customFormat="1" ht="14.25">
      <c r="C104" s="108"/>
      <c r="D104" s="108"/>
      <c r="E104" s="108"/>
      <c r="F104" s="108"/>
      <c r="G104" s="108"/>
      <c r="H104" s="108"/>
      <c r="I104" s="108"/>
      <c r="J104" s="108"/>
      <c r="K104" s="108"/>
      <c r="L104" s="97"/>
    </row>
    <row r="105" spans="1:12" ht="14.25">
      <c r="C105" s="417"/>
      <c r="D105" s="417"/>
      <c r="E105" s="417"/>
      <c r="F105" s="417"/>
      <c r="G105" s="417"/>
      <c r="H105" s="417"/>
      <c r="I105" s="417"/>
      <c r="J105" s="417"/>
      <c r="K105" s="417"/>
    </row>
    <row r="106" spans="1:12" ht="14.25">
      <c r="C106" s="108"/>
      <c r="D106" s="108"/>
      <c r="E106" s="108"/>
      <c r="F106" s="108"/>
      <c r="G106" s="108"/>
      <c r="H106" s="108"/>
      <c r="I106" s="108"/>
      <c r="J106" s="108"/>
      <c r="K106" s="108"/>
    </row>
    <row r="107" spans="1:12" ht="14.25">
      <c r="C107" s="108"/>
      <c r="D107" s="108"/>
      <c r="E107" s="108"/>
      <c r="F107" s="108"/>
      <c r="G107" s="108"/>
      <c r="H107" s="108"/>
      <c r="I107" s="108"/>
      <c r="J107" s="108"/>
      <c r="K107" s="108"/>
    </row>
  </sheetData>
  <mergeCells count="28">
    <mergeCell ref="C22:K22"/>
    <mergeCell ref="C1:E1"/>
    <mergeCell ref="C2:K2"/>
    <mergeCell ref="B4:K4"/>
    <mergeCell ref="C10:K10"/>
    <mergeCell ref="C12:K12"/>
    <mergeCell ref="C14:K14"/>
    <mergeCell ref="C8:K8"/>
    <mergeCell ref="C6:K6"/>
    <mergeCell ref="C16:K16"/>
    <mergeCell ref="C18:K18"/>
    <mergeCell ref="C20:K20"/>
    <mergeCell ref="L101:L103"/>
    <mergeCell ref="C24:K24"/>
    <mergeCell ref="C25:K25"/>
    <mergeCell ref="B32:K32"/>
    <mergeCell ref="C34:K34"/>
    <mergeCell ref="C36:K36"/>
    <mergeCell ref="C38:K38"/>
    <mergeCell ref="C26:K26"/>
    <mergeCell ref="C28:K28"/>
    <mergeCell ref="C30:K30"/>
    <mergeCell ref="C105:K105"/>
    <mergeCell ref="C40:K40"/>
    <mergeCell ref="C42:K42"/>
    <mergeCell ref="C44:K44"/>
    <mergeCell ref="C46:K46"/>
    <mergeCell ref="C48:K48"/>
  </mergeCells>
  <pageMargins left="0.74803149606299213" right="0.74803149606299213" top="0.98425196850393704" bottom="0.98425196850393704" header="0.51181102362204722" footer="0.51181102362204722"/>
  <pageSetup paperSize="9" scale="75" orientation="portrait" r:id="rId1"/>
  <headerFooter alignWithMargins="0"/>
  <rowBreaks count="1" manualBreakCount="1">
    <brk id="45"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0"/>
    <pageSetUpPr autoPageBreaks="0" fitToPage="1"/>
  </sheetPr>
  <dimension ref="A1:P159"/>
  <sheetViews>
    <sheetView zoomScaleSheetLayoutView="100" workbookViewId="0">
      <pane ySplit="5" topLeftCell="A12" activePane="bottomLeft" state="frozen"/>
      <selection activeCell="M36" sqref="M36"/>
      <selection pane="bottomLeft" activeCell="M36" sqref="M36"/>
    </sheetView>
  </sheetViews>
  <sheetFormatPr defaultColWidth="9.140625" defaultRowHeight="12.75"/>
  <cols>
    <col min="1" max="1" width="8.7109375" style="44" customWidth="1"/>
    <col min="2" max="2" width="8.7109375" style="52" customWidth="1"/>
    <col min="3" max="9" width="15.7109375" style="44" customWidth="1"/>
    <col min="10" max="10" width="15.7109375" style="45" customWidth="1"/>
    <col min="11" max="11" width="15.7109375" style="44" customWidth="1"/>
    <col min="12" max="12" width="12.7109375" style="44" customWidth="1"/>
    <col min="13" max="13" width="16.7109375" style="44" customWidth="1"/>
    <col min="14" max="14" width="18.42578125" style="44" customWidth="1"/>
    <col min="15" max="15" width="14" style="44" bestFit="1" customWidth="1"/>
    <col min="16" max="16384" width="9.140625" style="44"/>
  </cols>
  <sheetData>
    <row r="1" spans="1:16" s="189" customFormat="1" ht="21.75" customHeight="1">
      <c r="A1" s="350" t="s">
        <v>121</v>
      </c>
      <c r="B1" s="350"/>
      <c r="C1" s="350"/>
      <c r="D1" s="350"/>
      <c r="E1" s="350"/>
      <c r="F1" s="350"/>
      <c r="G1" s="350"/>
      <c r="H1" s="350"/>
      <c r="I1" s="350"/>
      <c r="J1" s="350"/>
      <c r="K1" s="350"/>
    </row>
    <row r="2" spans="1:16" ht="15" customHeight="1">
      <c r="A2" s="41" t="s">
        <v>63</v>
      </c>
      <c r="B2" s="42"/>
      <c r="C2" s="41" t="s">
        <v>152</v>
      </c>
      <c r="D2" s="41"/>
      <c r="E2" s="41"/>
      <c r="F2" s="41"/>
      <c r="G2" s="41"/>
      <c r="H2" s="41"/>
      <c r="I2" s="357" t="s">
        <v>153</v>
      </c>
      <c r="J2" s="357"/>
      <c r="K2" s="357"/>
    </row>
    <row r="3" spans="1:16" ht="15" customHeight="1">
      <c r="A3" s="41"/>
      <c r="B3" s="42"/>
      <c r="C3" s="116" t="s">
        <v>14</v>
      </c>
      <c r="D3" s="116"/>
      <c r="E3" s="116"/>
      <c r="F3" s="116"/>
      <c r="G3" s="116"/>
      <c r="H3" s="116"/>
      <c r="I3" s="116"/>
      <c r="J3" s="116"/>
      <c r="K3" s="116" t="s">
        <v>15</v>
      </c>
    </row>
    <row r="4" spans="1:16">
      <c r="A4" s="353"/>
      <c r="B4" s="354"/>
      <c r="C4" s="355"/>
      <c r="D4" s="355"/>
      <c r="E4" s="355"/>
      <c r="F4" s="355"/>
      <c r="G4" s="355"/>
      <c r="H4" s="355"/>
      <c r="I4" s="355"/>
    </row>
    <row r="5" spans="1:16" s="73" customFormat="1" ht="91.5" customHeight="1">
      <c r="A5" s="181"/>
      <c r="B5" s="182"/>
      <c r="C5" s="183" t="s">
        <v>7</v>
      </c>
      <c r="D5" s="183" t="s">
        <v>8</v>
      </c>
      <c r="E5" s="183" t="s">
        <v>9</v>
      </c>
      <c r="F5" s="183" t="s">
        <v>10</v>
      </c>
      <c r="G5" s="183" t="s">
        <v>86</v>
      </c>
      <c r="H5" s="183" t="s">
        <v>127</v>
      </c>
      <c r="I5" s="183" t="s">
        <v>11</v>
      </c>
      <c r="J5" s="184" t="s">
        <v>12</v>
      </c>
      <c r="K5" s="183" t="s">
        <v>13</v>
      </c>
    </row>
    <row r="6" spans="1:16" ht="13.15" customHeight="1">
      <c r="A6" s="352" t="s">
        <v>53</v>
      </c>
      <c r="B6" s="352"/>
      <c r="C6" s="352"/>
      <c r="D6" s="352"/>
      <c r="E6" s="352"/>
      <c r="F6" s="352"/>
      <c r="G6" s="352"/>
      <c r="H6" s="352"/>
      <c r="I6" s="352"/>
      <c r="J6" s="352"/>
      <c r="K6" s="352"/>
    </row>
    <row r="7" spans="1:16" ht="13.15" customHeight="1">
      <c r="A7" s="46"/>
      <c r="B7" s="46"/>
      <c r="C7" s="72"/>
      <c r="D7" s="72"/>
      <c r="E7" s="72"/>
      <c r="F7" s="72"/>
      <c r="G7" s="72"/>
      <c r="H7" s="72"/>
      <c r="I7" s="72"/>
      <c r="J7" s="72"/>
      <c r="K7" s="72"/>
    </row>
    <row r="8" spans="1:16" s="73" customFormat="1" ht="13.15" customHeight="1">
      <c r="A8" s="226">
        <v>2013</v>
      </c>
      <c r="B8" s="227">
        <v>41639</v>
      </c>
      <c r="C8" s="228">
        <v>16701.45760083582</v>
      </c>
      <c r="D8" s="228">
        <v>1402905.2638250527</v>
      </c>
      <c r="E8" s="228">
        <v>821409.04332579742</v>
      </c>
      <c r="F8" s="228">
        <v>884220.47773075523</v>
      </c>
      <c r="G8" s="228">
        <v>869267.68446760345</v>
      </c>
      <c r="H8" s="228">
        <v>12305.912427310001</v>
      </c>
      <c r="I8" s="228">
        <v>31.479915510000001</v>
      </c>
      <c r="J8" s="229">
        <v>966623.06184826628</v>
      </c>
      <c r="K8" s="229">
        <v>4973464.3811411308</v>
      </c>
      <c r="L8" s="230"/>
      <c r="M8" s="230"/>
      <c r="N8" s="230"/>
      <c r="P8" s="231"/>
    </row>
    <row r="9" spans="1:16" s="73" customFormat="1" ht="13.15" customHeight="1">
      <c r="A9" s="226">
        <v>2014</v>
      </c>
      <c r="B9" s="227">
        <v>42004</v>
      </c>
      <c r="C9" s="228">
        <v>19299.645323024175</v>
      </c>
      <c r="D9" s="228">
        <v>1473316.1689887508</v>
      </c>
      <c r="E9" s="228">
        <v>942209.67785869469</v>
      </c>
      <c r="F9" s="228">
        <v>801034.46462168638</v>
      </c>
      <c r="G9" s="228">
        <v>833080.8644998495</v>
      </c>
      <c r="H9" s="228">
        <v>13520.09552901795</v>
      </c>
      <c r="I9" s="228">
        <v>17.427952129999998</v>
      </c>
      <c r="J9" s="229">
        <v>1055729.8564998512</v>
      </c>
      <c r="K9" s="229">
        <v>5138208.2012730045</v>
      </c>
      <c r="L9" s="230"/>
      <c r="M9" s="230"/>
      <c r="N9" s="230"/>
      <c r="P9" s="231"/>
    </row>
    <row r="10" spans="1:16" s="73" customFormat="1" ht="13.15" customHeight="1">
      <c r="A10" s="226">
        <v>2015</v>
      </c>
      <c r="B10" s="227">
        <v>42004</v>
      </c>
      <c r="C10" s="228">
        <v>30576.624248382301</v>
      </c>
      <c r="D10" s="228">
        <v>1626306.0040446422</v>
      </c>
      <c r="E10" s="228">
        <v>909936.09882505692</v>
      </c>
      <c r="F10" s="228">
        <v>776728.6961580473</v>
      </c>
      <c r="G10" s="228">
        <v>961074.92177867121</v>
      </c>
      <c r="H10" s="228">
        <v>15030.106096949999</v>
      </c>
      <c r="I10" s="228">
        <v>27.673052809999998</v>
      </c>
      <c r="J10" s="229">
        <v>997013.72593832749</v>
      </c>
      <c r="K10" s="229">
        <v>5316693.8501428878</v>
      </c>
      <c r="L10" s="230"/>
      <c r="M10" s="230"/>
      <c r="N10" s="230"/>
      <c r="P10" s="231"/>
    </row>
    <row r="11" spans="1:16" s="73" customFormat="1" ht="13.15" customHeight="1">
      <c r="A11" s="226">
        <v>2016</v>
      </c>
      <c r="B11" s="227">
        <v>42004</v>
      </c>
      <c r="C11" s="228">
        <v>27214.301136675902</v>
      </c>
      <c r="D11" s="228">
        <v>1738828.0285117638</v>
      </c>
      <c r="E11" s="228">
        <v>942273.49717211386</v>
      </c>
      <c r="F11" s="228">
        <v>824003.63984509045</v>
      </c>
      <c r="G11" s="228">
        <v>937259.22716451588</v>
      </c>
      <c r="H11" s="228">
        <v>21193.490472689999</v>
      </c>
      <c r="I11" s="228">
        <v>15.79044146</v>
      </c>
      <c r="J11" s="229">
        <v>986389.59724858776</v>
      </c>
      <c r="K11" s="229">
        <v>5477177.5719928984</v>
      </c>
      <c r="L11" s="230"/>
      <c r="M11" s="230"/>
      <c r="N11" s="230"/>
      <c r="P11" s="231"/>
    </row>
    <row r="12" spans="1:16" s="73" customFormat="1" ht="13.15" customHeight="1">
      <c r="A12" s="226">
        <v>2017</v>
      </c>
      <c r="B12" s="227">
        <v>42004</v>
      </c>
      <c r="C12" s="232">
        <v>25725.055231999999</v>
      </c>
      <c r="D12" s="228">
        <v>1859761.9812158782</v>
      </c>
      <c r="E12" s="228">
        <v>884092.14095656353</v>
      </c>
      <c r="F12" s="228">
        <v>811211.70454930421</v>
      </c>
      <c r="G12" s="228">
        <v>942361.67825312703</v>
      </c>
      <c r="H12" s="228">
        <v>22321.479124220001</v>
      </c>
      <c r="I12" s="228">
        <v>96.640365959999997</v>
      </c>
      <c r="J12" s="229">
        <v>903428.14721167786</v>
      </c>
      <c r="K12" s="229">
        <v>5448998.8269087318</v>
      </c>
      <c r="L12" s="230"/>
      <c r="M12" s="230"/>
      <c r="N12" s="230"/>
      <c r="P12" s="231"/>
    </row>
    <row r="13" spans="1:16" s="73" customFormat="1" ht="13.15" customHeight="1">
      <c r="A13" s="226">
        <v>2018</v>
      </c>
      <c r="B13" s="227">
        <v>42004</v>
      </c>
      <c r="C13" s="232">
        <v>19626.049725168799</v>
      </c>
      <c r="D13" s="228">
        <v>1933962.3298874563</v>
      </c>
      <c r="E13" s="228">
        <v>885193.53801982419</v>
      </c>
      <c r="F13" s="228">
        <v>787867.27307380119</v>
      </c>
      <c r="G13" s="228">
        <v>1005819.9170832315</v>
      </c>
      <c r="H13" s="228">
        <v>23021.705969269999</v>
      </c>
      <c r="I13" s="228">
        <v>19.255223390000001</v>
      </c>
      <c r="J13" s="229">
        <v>919388.00333708408</v>
      </c>
      <c r="K13" s="229">
        <v>5574898.0723192263</v>
      </c>
      <c r="L13" s="230"/>
      <c r="M13" s="230"/>
      <c r="N13" s="230"/>
      <c r="P13" s="231"/>
    </row>
    <row r="14" spans="1:16" s="73" customFormat="1" ht="13.15" customHeight="1">
      <c r="A14" s="226">
        <v>2019</v>
      </c>
      <c r="B14" s="227">
        <v>42004</v>
      </c>
      <c r="C14" s="232">
        <v>24180.778608027598</v>
      </c>
      <c r="D14" s="228">
        <v>1957655.525771165</v>
      </c>
      <c r="E14" s="228">
        <v>941569.20462705591</v>
      </c>
      <c r="F14" s="228">
        <v>823303.53848565416</v>
      </c>
      <c r="G14" s="228">
        <v>1078590.201850001</v>
      </c>
      <c r="H14" s="228">
        <v>33503.143711199999</v>
      </c>
      <c r="I14" s="228">
        <v>13.82346224</v>
      </c>
      <c r="J14" s="229">
        <v>1212804.7213401953</v>
      </c>
      <c r="K14" s="229">
        <v>6071620.9378555398</v>
      </c>
      <c r="L14" s="230"/>
      <c r="M14" s="230"/>
      <c r="N14" s="230"/>
      <c r="P14" s="231"/>
    </row>
    <row r="15" spans="1:16" s="73" customFormat="1" ht="13.15" customHeight="1">
      <c r="A15" s="226">
        <v>2020</v>
      </c>
      <c r="B15" s="227" t="s">
        <v>149</v>
      </c>
      <c r="C15" s="232">
        <v>41294.305499759605</v>
      </c>
      <c r="D15" s="228">
        <v>2124617.441502389</v>
      </c>
      <c r="E15" s="228">
        <v>1034488.4339980053</v>
      </c>
      <c r="F15" s="228">
        <v>890760.86982108129</v>
      </c>
      <c r="G15" s="228">
        <v>1226356.5628864011</v>
      </c>
      <c r="H15" s="228">
        <v>31006.461061817812</v>
      </c>
      <c r="I15" s="228">
        <v>11.774815539999999</v>
      </c>
      <c r="J15" s="229">
        <v>1114735.4628429664</v>
      </c>
      <c r="K15" s="229">
        <v>6463271.3124279603</v>
      </c>
      <c r="L15" s="230"/>
      <c r="M15" s="230"/>
      <c r="N15" s="230"/>
      <c r="P15" s="231"/>
    </row>
    <row r="16" spans="1:16" s="73" customFormat="1" ht="13.15" customHeight="1">
      <c r="A16" s="226">
        <v>2021</v>
      </c>
      <c r="B16" s="227" t="s">
        <v>149</v>
      </c>
      <c r="C16" s="232">
        <v>54469.995711168405</v>
      </c>
      <c r="D16" s="228">
        <v>2467441.5468672561</v>
      </c>
      <c r="E16" s="228">
        <v>1160758.3719772559</v>
      </c>
      <c r="F16" s="228">
        <v>964282.07947431388</v>
      </c>
      <c r="G16" s="228">
        <v>1367917.568174303</v>
      </c>
      <c r="H16" s="228">
        <v>31933.496635042971</v>
      </c>
      <c r="I16" s="228">
        <v>13.9245287</v>
      </c>
      <c r="J16" s="229">
        <v>1207361.6641325434</v>
      </c>
      <c r="K16" s="229">
        <v>7254178.6475005839</v>
      </c>
      <c r="L16" s="230"/>
      <c r="M16" s="230"/>
      <c r="N16" s="230"/>
      <c r="P16" s="231"/>
    </row>
    <row r="17" spans="1:16" s="73" customFormat="1" ht="13.15" customHeight="1">
      <c r="A17" s="226">
        <v>2022</v>
      </c>
      <c r="B17" s="227" t="s">
        <v>149</v>
      </c>
      <c r="C17" s="232">
        <v>46728.206042537699</v>
      </c>
      <c r="D17" s="228">
        <v>2336951.8097448372</v>
      </c>
      <c r="E17" s="228">
        <v>1350052.8996720617</v>
      </c>
      <c r="F17" s="228">
        <v>1043484.9691054925</v>
      </c>
      <c r="G17" s="228">
        <v>1434106.5527760705</v>
      </c>
      <c r="H17" s="228">
        <v>35055.078622446701</v>
      </c>
      <c r="I17" s="228">
        <v>5.3257514199999996</v>
      </c>
      <c r="J17" s="229">
        <v>1377240.451480794</v>
      </c>
      <c r="K17" s="229">
        <v>7623625.2931956602</v>
      </c>
      <c r="L17" s="230"/>
      <c r="M17" s="230"/>
      <c r="N17" s="230"/>
      <c r="P17" s="231"/>
    </row>
    <row r="18" spans="1:16" s="73" customFormat="1" ht="13.15" customHeight="1">
      <c r="A18" s="226">
        <v>2023</v>
      </c>
      <c r="B18" s="227" t="s">
        <v>149</v>
      </c>
      <c r="C18" s="232">
        <v>44478.338419973799</v>
      </c>
      <c r="D18" s="228">
        <v>2489417.8870732849</v>
      </c>
      <c r="E18" s="228">
        <v>1462534.3343790448</v>
      </c>
      <c r="F18" s="228">
        <v>1066647.0490685506</v>
      </c>
      <c r="G18" s="228">
        <v>1597438.7949969568</v>
      </c>
      <c r="H18" s="228">
        <v>37823.464853389305</v>
      </c>
      <c r="I18" s="228">
        <v>-5.0503079999999999E-2</v>
      </c>
      <c r="J18" s="229">
        <v>1482273.5181823547</v>
      </c>
      <c r="K18" s="229">
        <v>8180613.3364704754</v>
      </c>
      <c r="L18" s="230"/>
      <c r="M18" s="230"/>
      <c r="N18" s="230"/>
      <c r="P18" s="231"/>
    </row>
    <row r="19" spans="1:16" s="73" customFormat="1" ht="13.15" customHeight="1">
      <c r="A19" s="226">
        <v>2024</v>
      </c>
      <c r="B19" s="227" t="s">
        <v>149</v>
      </c>
      <c r="C19" s="232">
        <v>49142.990277794306</v>
      </c>
      <c r="D19" s="228">
        <v>2589094.329750319</v>
      </c>
      <c r="E19" s="228">
        <v>1532467.6341375941</v>
      </c>
      <c r="F19" s="228">
        <v>1189315.1372858176</v>
      </c>
      <c r="G19" s="228">
        <v>1689562.4692760075</v>
      </c>
      <c r="H19" s="228">
        <v>42007.182331720498</v>
      </c>
      <c r="I19" s="228">
        <v>0</v>
      </c>
      <c r="J19" s="229">
        <v>1505036.7570959465</v>
      </c>
      <c r="K19" s="229">
        <v>8596626.5001551993</v>
      </c>
      <c r="L19" s="230"/>
      <c r="M19" s="230"/>
      <c r="N19" s="230"/>
      <c r="P19" s="231"/>
    </row>
    <row r="20" spans="1:16" s="73" customFormat="1" ht="13.15" customHeight="1">
      <c r="A20" s="226" t="s">
        <v>159</v>
      </c>
      <c r="B20" s="227" t="str">
        <f>B19</f>
        <v>Dec.</v>
      </c>
      <c r="C20" s="232">
        <v>64841.261438747497</v>
      </c>
      <c r="D20" s="228">
        <v>2750906.6658896236</v>
      </c>
      <c r="E20" s="228">
        <v>1735235.0860128696</v>
      </c>
      <c r="F20" s="228">
        <v>1321229.174185903</v>
      </c>
      <c r="G20" s="228">
        <v>1830028.9338634955</v>
      </c>
      <c r="H20" s="228">
        <v>47053.793216695936</v>
      </c>
      <c r="I20" s="228">
        <v>-0.17418914000000002</v>
      </c>
      <c r="J20" s="229">
        <v>1524774.1756930258</v>
      </c>
      <c r="K20" s="229">
        <v>9274068.9161112197</v>
      </c>
      <c r="L20" s="230"/>
      <c r="M20" s="230">
        <f>K20-'T2'!K20-'T3.1'!K20-'T3.2'!K20-'T3.3'!K20-'T3.4'!K20-'T3.5'!K20-'T4'!K20-'T5'!K20</f>
        <v>0</v>
      </c>
      <c r="N20" s="230"/>
      <c r="P20" s="231"/>
    </row>
    <row r="21" spans="1:16" s="73" customFormat="1" ht="13.15" customHeight="1">
      <c r="A21" s="233"/>
      <c r="B21" s="234"/>
      <c r="C21" s="235"/>
      <c r="D21" s="235"/>
      <c r="E21" s="235"/>
      <c r="F21" s="235"/>
      <c r="G21" s="235"/>
      <c r="H21" s="235"/>
      <c r="I21" s="235"/>
      <c r="J21" s="231"/>
      <c r="L21" s="230"/>
      <c r="M21" s="257"/>
      <c r="N21" s="230"/>
    </row>
    <row r="22" spans="1:16" s="73" customFormat="1" ht="13.15" customHeight="1">
      <c r="A22" s="352" t="s">
        <v>54</v>
      </c>
      <c r="B22" s="352"/>
      <c r="C22" s="352"/>
      <c r="D22" s="352"/>
      <c r="E22" s="352"/>
      <c r="F22" s="352"/>
      <c r="G22" s="352"/>
      <c r="H22" s="352"/>
      <c r="I22" s="352"/>
      <c r="J22" s="352"/>
      <c r="K22" s="352"/>
      <c r="L22" s="230"/>
      <c r="N22" s="230"/>
    </row>
    <row r="23" spans="1:16" s="73" customFormat="1" ht="13.15" customHeight="1">
      <c r="A23" s="46"/>
      <c r="B23" s="46"/>
      <c r="C23" s="46"/>
      <c r="D23" s="46"/>
      <c r="E23" s="46"/>
      <c r="F23" s="46"/>
      <c r="G23" s="46"/>
      <c r="H23" s="46"/>
      <c r="I23" s="46"/>
      <c r="J23" s="46"/>
      <c r="K23" s="46"/>
      <c r="L23" s="230"/>
      <c r="N23" s="230"/>
    </row>
    <row r="24" spans="1:16" s="73" customFormat="1" ht="13.15" customHeight="1">
      <c r="A24" s="226">
        <v>2013</v>
      </c>
      <c r="B24" s="227">
        <v>41639</v>
      </c>
      <c r="C24" s="228">
        <v>7287.4536438000005</v>
      </c>
      <c r="D24" s="228">
        <v>1363251.4732400333</v>
      </c>
      <c r="E24" s="228">
        <v>589076.55741198768</v>
      </c>
      <c r="F24" s="228">
        <v>1297387.1954775916</v>
      </c>
      <c r="G24" s="228">
        <v>1200932.149956296</v>
      </c>
      <c r="H24" s="228">
        <v>10074.400452310001</v>
      </c>
      <c r="I24" s="228">
        <v>0</v>
      </c>
      <c r="J24" s="228">
        <v>1001731.4455658853</v>
      </c>
      <c r="K24" s="229">
        <v>5469740.675747904</v>
      </c>
      <c r="L24" s="230"/>
      <c r="M24" s="230"/>
      <c r="N24" s="230"/>
      <c r="O24" s="236"/>
      <c r="P24" s="230"/>
    </row>
    <row r="25" spans="1:16" s="73" customFormat="1" ht="13.15" customHeight="1">
      <c r="A25" s="226">
        <v>2014</v>
      </c>
      <c r="B25" s="227">
        <v>42004</v>
      </c>
      <c r="C25" s="228">
        <v>7753.1971343000005</v>
      </c>
      <c r="D25" s="228">
        <v>1430130.6958555507</v>
      </c>
      <c r="E25" s="228">
        <v>631069.16165174602</v>
      </c>
      <c r="F25" s="228">
        <v>1331995.9540134375</v>
      </c>
      <c r="G25" s="228">
        <v>1244343.0495508143</v>
      </c>
      <c r="H25" s="228">
        <v>11813.847096347949</v>
      </c>
      <c r="I25" s="228">
        <v>0</v>
      </c>
      <c r="J25" s="228">
        <v>1100688.2863121177</v>
      </c>
      <c r="K25" s="229">
        <v>5757794.1916143149</v>
      </c>
      <c r="L25" s="230"/>
      <c r="M25" s="230"/>
      <c r="N25" s="230"/>
      <c r="O25" s="236"/>
      <c r="P25" s="230"/>
    </row>
    <row r="26" spans="1:16" s="73" customFormat="1" ht="13.15" customHeight="1">
      <c r="A26" s="226">
        <v>2015</v>
      </c>
      <c r="B26" s="227">
        <v>42004</v>
      </c>
      <c r="C26" s="228">
        <v>8104.3890899400003</v>
      </c>
      <c r="D26" s="228">
        <v>1508099.4889198835</v>
      </c>
      <c r="E26" s="228">
        <v>597859.71052294038</v>
      </c>
      <c r="F26" s="228">
        <v>1350125.2008406294</v>
      </c>
      <c r="G26" s="228">
        <v>1365982.0077658216</v>
      </c>
      <c r="H26" s="228">
        <v>13992.664066599998</v>
      </c>
      <c r="I26" s="228">
        <v>0</v>
      </c>
      <c r="J26" s="228">
        <v>1027705.1784624045</v>
      </c>
      <c r="K26" s="229">
        <v>5871868.6396682188</v>
      </c>
      <c r="L26" s="230"/>
      <c r="M26" s="230"/>
      <c r="N26" s="230"/>
      <c r="O26" s="236"/>
      <c r="P26" s="230"/>
    </row>
    <row r="27" spans="1:16" s="73" customFormat="1" ht="13.15" customHeight="1">
      <c r="A27" s="226">
        <v>2016</v>
      </c>
      <c r="B27" s="227">
        <v>42004</v>
      </c>
      <c r="C27" s="228">
        <v>7981.1506217599999</v>
      </c>
      <c r="D27" s="228">
        <v>1579769.3326519255</v>
      </c>
      <c r="E27" s="228">
        <v>606100.19406820368</v>
      </c>
      <c r="F27" s="228">
        <v>1386014.5144496416</v>
      </c>
      <c r="G27" s="228">
        <v>1410717.3208472645</v>
      </c>
      <c r="H27" s="228">
        <v>18170</v>
      </c>
      <c r="I27" s="228">
        <v>0</v>
      </c>
      <c r="J27" s="228">
        <v>1027523.6753434131</v>
      </c>
      <c r="K27" s="229">
        <v>6036276.1879822081</v>
      </c>
      <c r="L27" s="230"/>
      <c r="M27" s="230"/>
      <c r="N27" s="230"/>
      <c r="O27" s="236"/>
      <c r="P27" s="230"/>
    </row>
    <row r="28" spans="1:16" s="73" customFormat="1" ht="13.15" customHeight="1">
      <c r="A28" s="226">
        <v>2017</v>
      </c>
      <c r="B28" s="227">
        <v>42004</v>
      </c>
      <c r="C28" s="228">
        <v>7340.4753141599995</v>
      </c>
      <c r="D28" s="228">
        <v>1629353.7454912928</v>
      </c>
      <c r="E28" s="228">
        <v>629726.44014124852</v>
      </c>
      <c r="F28" s="228">
        <v>1400990.5497562443</v>
      </c>
      <c r="G28" s="228">
        <v>1516675.3590601152</v>
      </c>
      <c r="H28" s="228">
        <v>18834.789205219997</v>
      </c>
      <c r="I28" s="228">
        <v>0</v>
      </c>
      <c r="J28" s="228">
        <v>951711.06340504496</v>
      </c>
      <c r="K28" s="229">
        <v>6154632.4223733256</v>
      </c>
      <c r="L28" s="230"/>
      <c r="M28" s="230"/>
      <c r="N28" s="230"/>
      <c r="O28" s="236"/>
      <c r="P28" s="230"/>
    </row>
    <row r="29" spans="1:16" s="73" customFormat="1" ht="13.15" customHeight="1">
      <c r="A29" s="226">
        <v>2018</v>
      </c>
      <c r="B29" s="227">
        <v>42004</v>
      </c>
      <c r="C29" s="228">
        <v>6977.7115206000008</v>
      </c>
      <c r="D29" s="228">
        <v>1669027.7188145991</v>
      </c>
      <c r="E29" s="228">
        <v>669638.67618321872</v>
      </c>
      <c r="F29" s="228">
        <v>1354201.1197538571</v>
      </c>
      <c r="G29" s="228">
        <v>1657136.1867506178</v>
      </c>
      <c r="H29" s="228">
        <v>19793.249788270001</v>
      </c>
      <c r="I29" s="228">
        <v>0</v>
      </c>
      <c r="J29" s="228">
        <v>971363.5470426383</v>
      </c>
      <c r="K29" s="229">
        <v>6348138.2098538009</v>
      </c>
      <c r="L29" s="230"/>
      <c r="M29" s="230"/>
      <c r="N29" s="230"/>
      <c r="O29" s="236"/>
      <c r="P29" s="230"/>
    </row>
    <row r="30" spans="1:16" s="73" customFormat="1" ht="13.15" customHeight="1">
      <c r="A30" s="226">
        <v>2019</v>
      </c>
      <c r="B30" s="227" t="s">
        <v>149</v>
      </c>
      <c r="C30" s="228">
        <v>6987.29464904</v>
      </c>
      <c r="D30" s="228">
        <v>1720806.3640954185</v>
      </c>
      <c r="E30" s="228">
        <v>680318.36741679406</v>
      </c>
      <c r="F30" s="228">
        <v>1406047.6792440885</v>
      </c>
      <c r="G30" s="228">
        <v>1778733.2482727815</v>
      </c>
      <c r="H30" s="228">
        <v>26194.325658200003</v>
      </c>
      <c r="I30" s="228">
        <v>0</v>
      </c>
      <c r="J30" s="228">
        <v>1257011.2129563524</v>
      </c>
      <c r="K30" s="229">
        <v>6876098.4922926752</v>
      </c>
      <c r="L30" s="230"/>
      <c r="M30" s="230"/>
      <c r="N30" s="230"/>
      <c r="O30" s="236"/>
      <c r="P30" s="230"/>
    </row>
    <row r="31" spans="1:16" s="73" customFormat="1" ht="13.15" customHeight="1">
      <c r="A31" s="226">
        <v>2020</v>
      </c>
      <c r="B31" s="227" t="s">
        <v>149</v>
      </c>
      <c r="C31" s="228">
        <v>6747.6050896400002</v>
      </c>
      <c r="D31" s="228">
        <v>1904786.9919898452</v>
      </c>
      <c r="E31" s="228">
        <v>768398.37524647731</v>
      </c>
      <c r="F31" s="228">
        <v>1482921.8851534445</v>
      </c>
      <c r="G31" s="228">
        <v>1998181.5952124451</v>
      </c>
      <c r="H31" s="228">
        <v>25671.934218817809</v>
      </c>
      <c r="I31" s="228">
        <v>0</v>
      </c>
      <c r="J31" s="228">
        <v>1161291.1542126043</v>
      </c>
      <c r="K31" s="229">
        <v>7347999.5411232738</v>
      </c>
      <c r="L31" s="230"/>
      <c r="M31" s="230"/>
      <c r="N31" s="230"/>
      <c r="O31" s="236"/>
      <c r="P31" s="230"/>
    </row>
    <row r="32" spans="1:16" s="73" customFormat="1" ht="13.15" customHeight="1">
      <c r="A32" s="226">
        <v>2021</v>
      </c>
      <c r="B32" s="227" t="s">
        <v>149</v>
      </c>
      <c r="C32" s="228">
        <v>26836.744736099998</v>
      </c>
      <c r="D32" s="228">
        <v>2165478.0360627528</v>
      </c>
      <c r="E32" s="228">
        <v>881811.02993675414</v>
      </c>
      <c r="F32" s="228">
        <v>1594391.9456661446</v>
      </c>
      <c r="G32" s="228">
        <v>2228484.1700413171</v>
      </c>
      <c r="H32" s="228">
        <v>27597.314464042971</v>
      </c>
      <c r="I32" s="228">
        <v>0</v>
      </c>
      <c r="J32" s="228">
        <v>1266002.1340907696</v>
      </c>
      <c r="K32" s="229">
        <v>8190601.3749978803</v>
      </c>
      <c r="L32" s="230"/>
      <c r="M32" s="230"/>
      <c r="N32" s="230"/>
      <c r="O32" s="236"/>
      <c r="P32" s="230"/>
    </row>
    <row r="33" spans="1:16" s="73" customFormat="1" ht="13.15" customHeight="1">
      <c r="A33" s="226">
        <v>2022</v>
      </c>
      <c r="B33" s="227" t="s">
        <v>149</v>
      </c>
      <c r="C33" s="228">
        <v>25757.035044479999</v>
      </c>
      <c r="D33" s="228">
        <v>2263825.2077060174</v>
      </c>
      <c r="E33" s="228">
        <v>845928.37375523173</v>
      </c>
      <c r="F33" s="228">
        <v>1634955.8981085101</v>
      </c>
      <c r="G33" s="228">
        <v>2398556.6633313801</v>
      </c>
      <c r="H33" s="228">
        <v>30675.395360446699</v>
      </c>
      <c r="I33" s="228">
        <v>0</v>
      </c>
      <c r="J33" s="228">
        <v>1439387.5084166215</v>
      </c>
      <c r="K33" s="229">
        <v>8639086.0817226879</v>
      </c>
      <c r="L33" s="230"/>
      <c r="M33" s="230"/>
      <c r="N33" s="230"/>
      <c r="O33" s="236"/>
      <c r="P33" s="230"/>
    </row>
    <row r="34" spans="1:16" s="73" customFormat="1" ht="13.15" customHeight="1">
      <c r="A34" s="226">
        <v>2023</v>
      </c>
      <c r="B34" s="227" t="s">
        <v>149</v>
      </c>
      <c r="C34" s="228">
        <v>22840.139204720002</v>
      </c>
      <c r="D34" s="228">
        <v>2399238.0716678179</v>
      </c>
      <c r="E34" s="228">
        <v>934329.72282496141</v>
      </c>
      <c r="F34" s="228">
        <v>1565378.0776825277</v>
      </c>
      <c r="G34" s="228">
        <v>2678231.1762041845</v>
      </c>
      <c r="H34" s="228">
        <v>33610.6909823893</v>
      </c>
      <c r="I34" s="228">
        <v>0</v>
      </c>
      <c r="J34" s="228">
        <v>1534056.3916878141</v>
      </c>
      <c r="K34" s="229">
        <v>9167684.2702544145</v>
      </c>
      <c r="L34" s="230"/>
      <c r="M34" s="230"/>
      <c r="N34" s="230"/>
      <c r="O34" s="236"/>
      <c r="P34" s="230"/>
    </row>
    <row r="35" spans="1:16" s="73" customFormat="1" ht="13.15" customHeight="1">
      <c r="A35" s="226">
        <v>2024</v>
      </c>
      <c r="B35" s="227" t="s">
        <v>149</v>
      </c>
      <c r="C35" s="228">
        <v>22245.84453016</v>
      </c>
      <c r="D35" s="228">
        <v>2497375.209300546</v>
      </c>
      <c r="E35" s="228">
        <v>966891.22166471893</v>
      </c>
      <c r="F35" s="228">
        <v>1663494.2617753355</v>
      </c>
      <c r="G35" s="228">
        <v>2887987.4043173743</v>
      </c>
      <c r="H35" s="228">
        <v>37324.502218230504</v>
      </c>
      <c r="I35" s="228">
        <v>0</v>
      </c>
      <c r="J35" s="228">
        <v>1564659.0014590078</v>
      </c>
      <c r="K35" s="229">
        <v>9639977.4452653732</v>
      </c>
      <c r="L35" s="230"/>
      <c r="M35" s="230"/>
      <c r="N35" s="230"/>
      <c r="O35" s="236"/>
      <c r="P35" s="230"/>
    </row>
    <row r="36" spans="1:16" s="73" customFormat="1" ht="13.15" customHeight="1">
      <c r="A36" s="226" t="str">
        <f>A20</f>
        <v>2025*</v>
      </c>
      <c r="B36" s="227" t="str">
        <f>B35</f>
        <v>Dec.</v>
      </c>
      <c r="C36" s="228">
        <v>20433.91899238</v>
      </c>
      <c r="D36" s="228">
        <v>2736207.0115769058</v>
      </c>
      <c r="E36" s="228">
        <v>1045526.3777680355</v>
      </c>
      <c r="F36" s="228">
        <v>1732879.15736688</v>
      </c>
      <c r="G36" s="228">
        <v>3137725.2752056322</v>
      </c>
      <c r="H36" s="228">
        <v>42135.064107595936</v>
      </c>
      <c r="I36" s="228">
        <v>-0.17418914000000002</v>
      </c>
      <c r="J36" s="228">
        <v>1584405.1811578169</v>
      </c>
      <c r="K36" s="229">
        <v>10299311.811986106</v>
      </c>
      <c r="L36" s="230"/>
      <c r="M36" s="230">
        <f>K20-K36-'T7 '!C26</f>
        <v>0</v>
      </c>
      <c r="N36" s="230"/>
      <c r="O36" s="236"/>
      <c r="P36" s="230"/>
    </row>
    <row r="37" spans="1:16" ht="13.15" customHeight="1">
      <c r="A37" s="160"/>
      <c r="B37" s="161"/>
      <c r="C37" s="162"/>
      <c r="D37" s="162"/>
      <c r="E37" s="162"/>
      <c r="F37" s="162"/>
      <c r="G37" s="162"/>
      <c r="H37" s="162"/>
      <c r="I37" s="162"/>
      <c r="J37" s="163"/>
      <c r="K37" s="160"/>
      <c r="L37" s="45"/>
      <c r="M37" s="49"/>
      <c r="N37" s="45"/>
    </row>
    <row r="38" spans="1:16" ht="10.5" customHeight="1">
      <c r="C38" s="53"/>
      <c r="D38" s="54"/>
      <c r="E38" s="54"/>
      <c r="F38" s="54"/>
    </row>
    <row r="39" spans="1:16">
      <c r="A39" s="349" t="s">
        <v>134</v>
      </c>
      <c r="B39" s="349"/>
      <c r="C39" s="349"/>
      <c r="D39" s="349"/>
      <c r="E39" s="349"/>
      <c r="F39" s="349"/>
      <c r="G39" s="349"/>
      <c r="J39" s="44"/>
      <c r="K39" s="55" t="s">
        <v>23</v>
      </c>
      <c r="L39" s="351"/>
    </row>
    <row r="40" spans="1:16" ht="13.15" customHeight="1">
      <c r="A40" s="356" t="s">
        <v>135</v>
      </c>
      <c r="B40" s="356"/>
      <c r="C40" s="356"/>
      <c r="D40" s="356"/>
      <c r="E40" s="356"/>
      <c r="F40" s="356"/>
      <c r="G40" s="356"/>
      <c r="J40" s="44"/>
      <c r="K40" s="58">
        <v>46142</v>
      </c>
      <c r="L40" s="351"/>
      <c r="M40" s="347"/>
    </row>
    <row r="41" spans="1:16">
      <c r="A41" s="348" t="s">
        <v>132</v>
      </c>
      <c r="B41" s="348"/>
      <c r="C41" s="348"/>
      <c r="D41" s="348"/>
      <c r="E41" s="348"/>
      <c r="F41" s="348"/>
      <c r="G41" s="348"/>
      <c r="J41" s="44"/>
      <c r="K41" s="59" t="s">
        <v>1</v>
      </c>
      <c r="L41" s="351"/>
      <c r="M41" s="63"/>
    </row>
    <row r="42" spans="1:16" ht="12" customHeight="1">
      <c r="A42" s="348" t="s">
        <v>133</v>
      </c>
      <c r="B42" s="348"/>
      <c r="C42" s="348"/>
      <c r="D42" s="348"/>
      <c r="E42" s="348"/>
      <c r="F42" s="348"/>
      <c r="G42" s="348"/>
    </row>
    <row r="43" spans="1:16">
      <c r="J43" s="60"/>
    </row>
    <row r="44" spans="1:16">
      <c r="A44" s="439" t="s">
        <v>165</v>
      </c>
      <c r="B44" s="439"/>
      <c r="C44" s="439"/>
      <c r="D44" s="439"/>
      <c r="E44" s="340"/>
      <c r="F44" s="340"/>
      <c r="G44" s="340"/>
      <c r="H44" s="340"/>
      <c r="I44" s="340"/>
      <c r="J44" s="340"/>
    </row>
    <row r="45" spans="1:16">
      <c r="J45" s="60"/>
    </row>
    <row r="47" spans="1:16">
      <c r="J47" s="60"/>
    </row>
    <row r="49" spans="10:10">
      <c r="J49" s="60"/>
    </row>
    <row r="51" spans="10:10">
      <c r="J51" s="60"/>
    </row>
    <row r="53" spans="10:10">
      <c r="J53" s="60"/>
    </row>
    <row r="55" spans="10:10">
      <c r="J55" s="60"/>
    </row>
    <row r="57" spans="10:10">
      <c r="J57" s="60"/>
    </row>
    <row r="59" spans="10:10">
      <c r="J59" s="60"/>
    </row>
    <row r="61" spans="10:10">
      <c r="J61" s="60"/>
    </row>
    <row r="63" spans="10:10">
      <c r="J63" s="60"/>
    </row>
    <row r="65" spans="10:10">
      <c r="J65" s="60"/>
    </row>
    <row r="67" spans="10:10">
      <c r="J67" s="60"/>
    </row>
    <row r="69" spans="10:10">
      <c r="J69" s="60"/>
    </row>
    <row r="71" spans="10:10">
      <c r="J71" s="60"/>
    </row>
    <row r="73" spans="10:10">
      <c r="J73" s="60"/>
    </row>
    <row r="75" spans="10:10">
      <c r="J75" s="60"/>
    </row>
    <row r="77" spans="10:10">
      <c r="J77" s="60"/>
    </row>
    <row r="79" spans="10:10">
      <c r="J79" s="60"/>
    </row>
    <row r="81" spans="10:10">
      <c r="J81" s="60"/>
    </row>
    <row r="83" spans="10:10">
      <c r="J83" s="60"/>
    </row>
    <row r="85" spans="10:10">
      <c r="J85" s="60"/>
    </row>
    <row r="87" spans="10:10">
      <c r="J87" s="60"/>
    </row>
    <row r="89" spans="10:10">
      <c r="J89" s="60"/>
    </row>
    <row r="91" spans="10:10">
      <c r="J91" s="60"/>
    </row>
    <row r="93" spans="10:10">
      <c r="J93" s="60"/>
    </row>
    <row r="95" spans="10:10">
      <c r="J95" s="60"/>
    </row>
    <row r="97" spans="10:10">
      <c r="J97" s="60"/>
    </row>
    <row r="99" spans="10:10">
      <c r="J99" s="60"/>
    </row>
    <row r="101" spans="10:10">
      <c r="J101" s="60"/>
    </row>
    <row r="103" spans="10:10">
      <c r="J103" s="60"/>
    </row>
    <row r="105" spans="10:10">
      <c r="J105" s="60"/>
    </row>
    <row r="107" spans="10:10">
      <c r="J107" s="60"/>
    </row>
    <row r="109" spans="10:10">
      <c r="J109" s="60"/>
    </row>
    <row r="111" spans="10:10">
      <c r="J111" s="60"/>
    </row>
    <row r="113" spans="10:10">
      <c r="J113" s="60"/>
    </row>
    <row r="115" spans="10:10">
      <c r="J115" s="60"/>
    </row>
    <row r="117" spans="10:10">
      <c r="J117" s="60"/>
    </row>
    <row r="119" spans="10:10">
      <c r="J119" s="60"/>
    </row>
    <row r="121" spans="10:10">
      <c r="J121" s="60"/>
    </row>
    <row r="123" spans="10:10">
      <c r="J123" s="60"/>
    </row>
    <row r="125" spans="10:10">
      <c r="J125" s="60"/>
    </row>
    <row r="127" spans="10:10">
      <c r="J127" s="60"/>
    </row>
    <row r="129" spans="10:10">
      <c r="J129" s="60"/>
    </row>
    <row r="131" spans="10:10">
      <c r="J131" s="60"/>
    </row>
    <row r="133" spans="10:10">
      <c r="J133" s="60"/>
    </row>
    <row r="135" spans="10:10">
      <c r="J135" s="60"/>
    </row>
    <row r="137" spans="10:10">
      <c r="J137" s="60"/>
    </row>
    <row r="139" spans="10:10">
      <c r="J139" s="60"/>
    </row>
    <row r="141" spans="10:10">
      <c r="J141" s="60"/>
    </row>
    <row r="143" spans="10:10">
      <c r="J143" s="60"/>
    </row>
    <row r="145" spans="10:10">
      <c r="J145" s="60"/>
    </row>
    <row r="147" spans="10:10">
      <c r="J147" s="60"/>
    </row>
    <row r="149" spans="10:10">
      <c r="J149" s="60"/>
    </row>
    <row r="151" spans="10:10">
      <c r="J151" s="60"/>
    </row>
    <row r="153" spans="10:10">
      <c r="J153" s="60"/>
    </row>
    <row r="155" spans="10:10">
      <c r="J155" s="60"/>
    </row>
    <row r="157" spans="10:10">
      <c r="J157" s="60"/>
    </row>
    <row r="159" spans="10:10">
      <c r="J159" s="60"/>
    </row>
  </sheetData>
  <sheetProtection formatCells="0" formatRows="0"/>
  <mergeCells count="11">
    <mergeCell ref="A44:D44"/>
    <mergeCell ref="A42:G42"/>
    <mergeCell ref="A39:G39"/>
    <mergeCell ref="A1:K1"/>
    <mergeCell ref="L39:L41"/>
    <mergeCell ref="A6:K6"/>
    <mergeCell ref="A22:K22"/>
    <mergeCell ref="A4:I4"/>
    <mergeCell ref="A40:G40"/>
    <mergeCell ref="A41:G41"/>
    <mergeCell ref="I2:K2"/>
  </mergeCells>
  <phoneticPr fontId="130" type="noConversion"/>
  <pageMargins left="0.94488188976377963" right="0.55118110236220474" top="0.98425196850393704" bottom="0.78740157480314965" header="0.51181102362204722" footer="0.47244094488188981"/>
  <pageSetup paperSize="9" scale="83" orientation="portrait" r:id="rId1"/>
  <headerFooter alignWithMargins="0">
    <oddFooter xml:space="preserve">&amp;C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0"/>
    <pageSetUpPr autoPageBreaks="0" fitToPage="1"/>
  </sheetPr>
  <dimension ref="A1:W150"/>
  <sheetViews>
    <sheetView zoomScaleSheetLayoutView="100" workbookViewId="0">
      <pane ySplit="4" topLeftCell="A14" activePane="bottomLeft" state="frozen"/>
      <selection activeCell="M36" sqref="M36"/>
      <selection pane="bottomLeft" activeCell="M36" sqref="M36"/>
    </sheetView>
  </sheetViews>
  <sheetFormatPr defaultColWidth="9.140625" defaultRowHeight="12.75"/>
  <cols>
    <col min="1" max="1" width="8.7109375" style="44" customWidth="1"/>
    <col min="2" max="2" width="8.7109375" style="52" customWidth="1"/>
    <col min="3" max="9" width="15.7109375" style="44" customWidth="1"/>
    <col min="10" max="10" width="15.7109375" style="45" customWidth="1"/>
    <col min="11" max="11" width="15.7109375" style="44" customWidth="1"/>
    <col min="12" max="12" width="10.7109375" style="44" customWidth="1"/>
    <col min="13" max="16384" width="9.140625" style="44"/>
  </cols>
  <sheetData>
    <row r="1" spans="1:23" s="189" customFormat="1" ht="21.75" customHeight="1">
      <c r="A1" s="350" t="s">
        <v>121</v>
      </c>
      <c r="B1" s="350"/>
      <c r="C1" s="350"/>
      <c r="D1" s="350"/>
      <c r="E1" s="350"/>
      <c r="F1" s="350"/>
      <c r="G1" s="350"/>
      <c r="H1" s="350"/>
      <c r="I1" s="350"/>
      <c r="J1" s="350"/>
      <c r="K1" s="350"/>
      <c r="L1" s="191"/>
    </row>
    <row r="2" spans="1:23" ht="15" customHeight="1">
      <c r="A2" s="41" t="s">
        <v>16</v>
      </c>
      <c r="B2" s="42"/>
      <c r="C2" s="41" t="s">
        <v>154</v>
      </c>
      <c r="D2" s="41"/>
      <c r="E2" s="41"/>
      <c r="F2" s="41"/>
      <c r="G2" s="41"/>
      <c r="H2" s="41"/>
      <c r="I2" s="357" t="s">
        <v>155</v>
      </c>
      <c r="J2" s="357"/>
      <c r="K2" s="357"/>
    </row>
    <row r="3" spans="1:23" ht="15" customHeight="1">
      <c r="A3" s="41"/>
      <c r="B3" s="42"/>
      <c r="C3" s="366" t="s">
        <v>14</v>
      </c>
      <c r="D3" s="366"/>
      <c r="E3" s="366"/>
      <c r="F3" s="366"/>
      <c r="G3" s="366"/>
      <c r="H3" s="366"/>
      <c r="I3" s="194"/>
      <c r="J3" s="194"/>
      <c r="K3" s="193" t="s">
        <v>15</v>
      </c>
    </row>
    <row r="4" spans="1:23" ht="14.45" customHeight="1">
      <c r="A4" s="353"/>
      <c r="B4" s="354"/>
      <c r="C4" s="355"/>
      <c r="D4" s="355"/>
      <c r="E4" s="355"/>
      <c r="F4" s="355"/>
      <c r="G4" s="355"/>
      <c r="H4" s="355"/>
    </row>
    <row r="5" spans="1:23" ht="77.25" customHeight="1">
      <c r="A5" s="187"/>
      <c r="B5" s="186"/>
      <c r="C5" s="183" t="str">
        <f>'T1'!C5</f>
        <v>Ari monetar dhe SDR / Monetary gold and SDRs</v>
      </c>
      <c r="D5" s="183" t="str">
        <f>'T1'!D5</f>
        <v>Monedha dhe depozitat / Currency  and  Deposits</v>
      </c>
      <c r="E5" s="183" t="str">
        <f>'T1'!E5</f>
        <v>Letra me vlerë të borxhit / Debt securities</v>
      </c>
      <c r="F5" s="183" t="str">
        <f>'T1'!F5</f>
        <v>Huatë / Loans</v>
      </c>
      <c r="G5" s="183" t="str">
        <f>'T1'!G5</f>
        <v>Kapitali dhe aksionet në fondet e investimit   / Equity and investment fund shares or unit</v>
      </c>
      <c r="H5" s="183" t="str">
        <f>'T1'!H5</f>
        <v>Sigurime dhe skemat e pensioneve/ Insurance, pension and standardised guarantee schemes</v>
      </c>
      <c r="I5" s="183" t="str">
        <f>'T1'!I5</f>
        <v>Dervativët financiare / Financial derivatives</v>
      </c>
      <c r="J5" s="183" t="str">
        <f>'T1'!J5</f>
        <v xml:space="preserve">Llogari të tjera të arkëtueshme/ pagueshme / Other accounts receivable /payable
</v>
      </c>
      <c r="K5" s="183" t="str">
        <f>'T1'!K5</f>
        <v xml:space="preserve">Totali / Total
</v>
      </c>
    </row>
    <row r="6" spans="1:23" ht="13.15" customHeight="1">
      <c r="A6" s="352" t="s">
        <v>53</v>
      </c>
      <c r="B6" s="352"/>
      <c r="C6" s="352"/>
      <c r="D6" s="352"/>
      <c r="E6" s="352"/>
      <c r="F6" s="352"/>
      <c r="G6" s="352"/>
      <c r="H6" s="352"/>
      <c r="I6" s="352"/>
      <c r="J6" s="352"/>
      <c r="K6" s="352"/>
    </row>
    <row r="7" spans="1:23" ht="13.15" customHeight="1">
      <c r="A7" s="50"/>
      <c r="B7" s="51"/>
      <c r="C7" s="61"/>
      <c r="D7" s="61"/>
      <c r="E7" s="61"/>
      <c r="F7" s="61"/>
      <c r="G7" s="61"/>
      <c r="H7" s="61"/>
      <c r="I7" s="61"/>
    </row>
    <row r="8" spans="1:23" s="73" customFormat="1" ht="13.15" customHeight="1">
      <c r="A8" s="226">
        <v>2013</v>
      </c>
      <c r="B8" s="227">
        <v>41639</v>
      </c>
      <c r="C8" s="252">
        <v>0</v>
      </c>
      <c r="D8" s="228">
        <v>142905.21029577969</v>
      </c>
      <c r="E8" s="228">
        <v>0</v>
      </c>
      <c r="F8" s="228">
        <v>187081.12666850883</v>
      </c>
      <c r="G8" s="228">
        <v>59230.181707317082</v>
      </c>
      <c r="H8" s="246">
        <v>7012.7852440000006</v>
      </c>
      <c r="I8" s="237">
        <v>0</v>
      </c>
      <c r="J8" s="229">
        <v>666481.89742098283</v>
      </c>
      <c r="K8" s="229">
        <v>1062711.2013365885</v>
      </c>
      <c r="L8" s="294"/>
      <c r="M8" s="231"/>
    </row>
    <row r="9" spans="1:23" s="73" customFormat="1" ht="13.15" customHeight="1">
      <c r="A9" s="226">
        <v>2014</v>
      </c>
      <c r="B9" s="227">
        <v>42004</v>
      </c>
      <c r="C9" s="252">
        <v>0</v>
      </c>
      <c r="D9" s="228">
        <v>176790.38880994666</v>
      </c>
      <c r="E9" s="228">
        <v>57157.761121230003</v>
      </c>
      <c r="F9" s="228">
        <v>72987.792438561883</v>
      </c>
      <c r="G9" s="228">
        <v>58214.30731707318</v>
      </c>
      <c r="H9" s="246">
        <v>8866.5974060579501</v>
      </c>
      <c r="I9" s="237">
        <v>0</v>
      </c>
      <c r="J9" s="229">
        <v>699182.39048924763</v>
      </c>
      <c r="K9" s="229">
        <v>1073199.2375821173</v>
      </c>
      <c r="L9" s="294"/>
      <c r="M9" s="231"/>
    </row>
    <row r="10" spans="1:23" s="73" customFormat="1" ht="13.15" customHeight="1">
      <c r="A10" s="226">
        <v>2015</v>
      </c>
      <c r="B10" s="227">
        <v>42004</v>
      </c>
      <c r="C10" s="252">
        <v>0</v>
      </c>
      <c r="D10" s="228">
        <v>185944.87857337936</v>
      </c>
      <c r="E10" s="228">
        <v>61651.950641875206</v>
      </c>
      <c r="F10" s="228">
        <v>66377.7799728104</v>
      </c>
      <c r="G10" s="228">
        <v>39537.194582194061</v>
      </c>
      <c r="H10" s="246">
        <v>10281.098156529999</v>
      </c>
      <c r="I10" s="237">
        <v>0</v>
      </c>
      <c r="J10" s="229">
        <v>672057.86398960359</v>
      </c>
      <c r="K10" s="229">
        <v>1035850.7659163927</v>
      </c>
      <c r="L10" s="294"/>
      <c r="M10" s="231"/>
    </row>
    <row r="11" spans="1:23" s="73" customFormat="1" ht="13.15" customHeight="1">
      <c r="A11" s="226">
        <v>2016</v>
      </c>
      <c r="B11" s="227">
        <v>42004</v>
      </c>
      <c r="C11" s="252">
        <v>0</v>
      </c>
      <c r="D11" s="228">
        <v>246896.25629541144</v>
      </c>
      <c r="E11" s="228">
        <v>61267.772031244043</v>
      </c>
      <c r="F11" s="228">
        <v>65047.408012776839</v>
      </c>
      <c r="G11" s="228">
        <v>62572.841215464388</v>
      </c>
      <c r="H11" s="246">
        <v>13620.274754780001</v>
      </c>
      <c r="I11" s="237">
        <v>0</v>
      </c>
      <c r="J11" s="229">
        <v>628934.97040500096</v>
      </c>
      <c r="K11" s="229">
        <v>1078339.5227146777</v>
      </c>
      <c r="L11" s="294"/>
      <c r="M11" s="231"/>
    </row>
    <row r="12" spans="1:23" s="73" customFormat="1" ht="13.15" customHeight="1">
      <c r="A12" s="226">
        <v>2017</v>
      </c>
      <c r="B12" s="227">
        <v>42004</v>
      </c>
      <c r="C12" s="252">
        <v>0</v>
      </c>
      <c r="D12" s="228">
        <v>274847.98222020658</v>
      </c>
      <c r="E12" s="228">
        <v>46908.532008382877</v>
      </c>
      <c r="F12" s="228">
        <v>56917.247936145941</v>
      </c>
      <c r="G12" s="228">
        <v>68064.965585598737</v>
      </c>
      <c r="H12" s="228">
        <v>13858.327165999999</v>
      </c>
      <c r="I12" s="237">
        <v>0</v>
      </c>
      <c r="J12" s="229">
        <v>612404.72075403982</v>
      </c>
      <c r="K12" s="229">
        <v>1073001.7756703738</v>
      </c>
      <c r="L12" s="294"/>
      <c r="M12" s="231"/>
    </row>
    <row r="13" spans="1:23" s="73" customFormat="1" ht="13.15" customHeight="1">
      <c r="A13" s="226">
        <v>2018</v>
      </c>
      <c r="B13" s="227">
        <v>42004</v>
      </c>
      <c r="C13" s="252">
        <v>0</v>
      </c>
      <c r="D13" s="228">
        <v>254398.53826838546</v>
      </c>
      <c r="E13" s="228">
        <v>26026.701779679781</v>
      </c>
      <c r="F13" s="228">
        <v>69136.828617205378</v>
      </c>
      <c r="G13" s="228">
        <v>77983.70398326531</v>
      </c>
      <c r="H13" s="237">
        <v>14217.500148629999</v>
      </c>
      <c r="I13" s="237">
        <v>0</v>
      </c>
      <c r="J13" s="229">
        <v>600126.2321355429</v>
      </c>
      <c r="K13" s="229">
        <v>1041889.5049327088</v>
      </c>
      <c r="L13" s="294"/>
      <c r="M13" s="46"/>
      <c r="N13" s="46"/>
      <c r="O13" s="46"/>
      <c r="P13" s="46"/>
      <c r="Q13" s="46"/>
      <c r="R13" s="46"/>
      <c r="S13" s="46"/>
      <c r="T13" s="46"/>
      <c r="U13" s="46"/>
      <c r="V13" s="46"/>
      <c r="W13" s="46"/>
    </row>
    <row r="14" spans="1:23" s="73" customFormat="1" ht="13.15" customHeight="1">
      <c r="A14" s="226">
        <v>2019</v>
      </c>
      <c r="B14" s="227">
        <v>42004</v>
      </c>
      <c r="C14" s="252">
        <v>0</v>
      </c>
      <c r="D14" s="228">
        <v>258223.91119252564</v>
      </c>
      <c r="E14" s="228">
        <v>28258.108452359389</v>
      </c>
      <c r="F14" s="228">
        <v>75346.766814943243</v>
      </c>
      <c r="G14" s="228">
        <v>103742.39487700455</v>
      </c>
      <c r="H14" s="237">
        <v>19600.809601000001</v>
      </c>
      <c r="I14" s="237">
        <v>0</v>
      </c>
      <c r="J14" s="229">
        <v>816058.71772967849</v>
      </c>
      <c r="K14" s="229">
        <v>1301230.7086675114</v>
      </c>
      <c r="L14" s="294"/>
      <c r="M14" s="336"/>
      <c r="N14" s="336"/>
      <c r="O14" s="336"/>
      <c r="P14" s="336"/>
      <c r="Q14" s="46"/>
      <c r="R14" s="46"/>
      <c r="S14" s="46"/>
      <c r="T14" s="46"/>
      <c r="U14" s="46"/>
      <c r="V14" s="46"/>
      <c r="W14" s="46"/>
    </row>
    <row r="15" spans="1:23" s="73" customFormat="1" ht="13.15" customHeight="1">
      <c r="A15" s="226">
        <v>2020</v>
      </c>
      <c r="B15" s="227" t="s">
        <v>149</v>
      </c>
      <c r="C15" s="252">
        <v>0</v>
      </c>
      <c r="D15" s="228">
        <v>284638.3103071645</v>
      </c>
      <c r="E15" s="228">
        <v>28392.03190352636</v>
      </c>
      <c r="F15" s="228">
        <v>101242.58905002855</v>
      </c>
      <c r="G15" s="228">
        <v>96715.147157027357</v>
      </c>
      <c r="H15" s="237">
        <v>18451.733747999999</v>
      </c>
      <c r="I15" s="237">
        <v>0</v>
      </c>
      <c r="J15" s="229">
        <v>847191.61163547717</v>
      </c>
      <c r="K15" s="229">
        <v>1376631.4238012237</v>
      </c>
      <c r="L15" s="294"/>
      <c r="M15" s="336"/>
      <c r="N15" s="336"/>
      <c r="O15" s="336"/>
      <c r="P15" s="336"/>
      <c r="Q15" s="46"/>
      <c r="R15" s="46"/>
      <c r="S15" s="46"/>
      <c r="T15" s="46"/>
      <c r="U15" s="46"/>
      <c r="V15" s="46"/>
      <c r="W15" s="46"/>
    </row>
    <row r="16" spans="1:23" s="73" customFormat="1" ht="13.15" customHeight="1">
      <c r="A16" s="226">
        <v>2021</v>
      </c>
      <c r="B16" s="227" t="s">
        <v>149</v>
      </c>
      <c r="C16" s="252">
        <v>0</v>
      </c>
      <c r="D16" s="228">
        <v>357595.24142092024</v>
      </c>
      <c r="E16" s="228">
        <v>23408.968112958879</v>
      </c>
      <c r="F16" s="228">
        <v>101461.80906325522</v>
      </c>
      <c r="G16" s="228">
        <v>116010.90899561311</v>
      </c>
      <c r="H16" s="237">
        <v>18877.081566000001</v>
      </c>
      <c r="I16" s="237">
        <v>0</v>
      </c>
      <c r="J16" s="229">
        <v>935469.24757309398</v>
      </c>
      <c r="K16" s="229">
        <v>1552823.2567318412</v>
      </c>
      <c r="L16" s="294"/>
      <c r="M16" s="336"/>
      <c r="N16" s="336"/>
      <c r="O16" s="336"/>
      <c r="P16" s="336"/>
      <c r="Q16" s="46"/>
      <c r="R16" s="46"/>
      <c r="S16" s="46"/>
      <c r="T16" s="46"/>
      <c r="U16" s="46"/>
      <c r="V16" s="46"/>
      <c r="W16" s="46"/>
    </row>
    <row r="17" spans="1:23" s="73" customFormat="1" ht="13.15" customHeight="1">
      <c r="A17" s="226">
        <v>2022</v>
      </c>
      <c r="B17" s="227" t="s">
        <v>149</v>
      </c>
      <c r="C17" s="252">
        <v>0</v>
      </c>
      <c r="D17" s="228">
        <v>392126.98434127244</v>
      </c>
      <c r="E17" s="228">
        <v>25950.066095562252</v>
      </c>
      <c r="F17" s="228">
        <v>109963.47709726538</v>
      </c>
      <c r="G17" s="228">
        <v>126634.30520288262</v>
      </c>
      <c r="H17" s="237">
        <v>20723.521023999998</v>
      </c>
      <c r="I17" s="237">
        <v>0</v>
      </c>
      <c r="J17" s="229">
        <v>1069881.3261419239</v>
      </c>
      <c r="K17" s="229">
        <v>1745279.6799029065</v>
      </c>
      <c r="L17" s="294"/>
      <c r="M17" s="336"/>
      <c r="N17" s="336"/>
      <c r="O17" s="336"/>
      <c r="P17" s="336"/>
      <c r="Q17" s="46"/>
      <c r="R17" s="46"/>
      <c r="S17" s="46"/>
      <c r="T17" s="46"/>
      <c r="U17" s="46"/>
      <c r="V17" s="46"/>
      <c r="W17" s="46"/>
    </row>
    <row r="18" spans="1:23" s="73" customFormat="1" ht="13.15" customHeight="1">
      <c r="A18" s="226">
        <v>2023</v>
      </c>
      <c r="B18" s="227" t="s">
        <v>149</v>
      </c>
      <c r="C18" s="252">
        <v>0</v>
      </c>
      <c r="D18" s="228">
        <v>436170.07824546495</v>
      </c>
      <c r="E18" s="228">
        <v>24551.897019289947</v>
      </c>
      <c r="F18" s="228">
        <v>113359.05331530925</v>
      </c>
      <c r="G18" s="228">
        <v>145683.74042221176</v>
      </c>
      <c r="H18" s="237">
        <v>22222.029693</v>
      </c>
      <c r="I18" s="237">
        <v>0</v>
      </c>
      <c r="J18" s="229">
        <v>1154910.724156653</v>
      </c>
      <c r="K18" s="229">
        <v>1896897.5228519291</v>
      </c>
      <c r="L18" s="294"/>
      <c r="M18" s="336"/>
      <c r="N18" s="336"/>
      <c r="O18" s="336"/>
      <c r="P18" s="336"/>
      <c r="Q18" s="46"/>
      <c r="R18" s="46"/>
      <c r="S18" s="46"/>
      <c r="T18" s="46"/>
      <c r="U18" s="46"/>
      <c r="V18" s="46"/>
      <c r="W18" s="46"/>
    </row>
    <row r="19" spans="1:23" s="73" customFormat="1" ht="13.15" customHeight="1">
      <c r="A19" s="226">
        <v>2024</v>
      </c>
      <c r="B19" s="227" t="s">
        <v>149</v>
      </c>
      <c r="C19" s="252">
        <v>0</v>
      </c>
      <c r="D19" s="228">
        <v>442493.03523137042</v>
      </c>
      <c r="E19" s="228">
        <v>23652.206760944733</v>
      </c>
      <c r="F19" s="228">
        <v>115694.61209388633</v>
      </c>
      <c r="G19" s="228">
        <v>159620.62611103288</v>
      </c>
      <c r="H19" s="237">
        <v>24416.932105439999</v>
      </c>
      <c r="I19" s="237">
        <v>0</v>
      </c>
      <c r="J19" s="229">
        <v>1166167.5750572258</v>
      </c>
      <c r="K19" s="229">
        <v>1932044.9873599</v>
      </c>
      <c r="L19" s="294"/>
      <c r="M19" s="336"/>
      <c r="N19" s="336"/>
      <c r="O19" s="336"/>
      <c r="P19" s="336"/>
      <c r="Q19" s="46"/>
      <c r="R19" s="46"/>
      <c r="S19" s="46"/>
      <c r="T19" s="46"/>
      <c r="U19" s="46"/>
      <c r="V19" s="46"/>
      <c r="W19" s="46"/>
    </row>
    <row r="20" spans="1:23" s="73" customFormat="1" ht="13.15" customHeight="1">
      <c r="A20" s="226" t="str">
        <f>'T1'!A20</f>
        <v>2025*</v>
      </c>
      <c r="B20" s="226" t="s">
        <v>149</v>
      </c>
      <c r="C20" s="252">
        <v>0</v>
      </c>
      <c r="D20" s="228">
        <v>494870.35706643545</v>
      </c>
      <c r="E20" s="228">
        <v>23044.642850011456</v>
      </c>
      <c r="F20" s="228">
        <v>123173.52726414471</v>
      </c>
      <c r="G20" s="228">
        <v>182713.12075592892</v>
      </c>
      <c r="H20" s="237">
        <v>26768.733595150003</v>
      </c>
      <c r="I20" s="237">
        <v>0</v>
      </c>
      <c r="J20" s="229">
        <v>1171507.2139171576</v>
      </c>
      <c r="K20" s="229">
        <v>2022077.5954488283</v>
      </c>
      <c r="L20" s="294"/>
      <c r="M20" s="336"/>
      <c r="N20" s="336"/>
      <c r="O20" s="336"/>
      <c r="P20" s="336"/>
      <c r="Q20" s="46"/>
      <c r="R20" s="46"/>
      <c r="S20" s="46"/>
      <c r="T20" s="46"/>
      <c r="U20" s="46"/>
      <c r="V20" s="46"/>
      <c r="W20" s="46"/>
    </row>
    <row r="21" spans="1:23" s="73" customFormat="1" ht="13.15" customHeight="1">
      <c r="A21" s="233"/>
      <c r="B21" s="234"/>
      <c r="C21" s="235"/>
      <c r="D21" s="235"/>
      <c r="E21" s="235"/>
      <c r="F21" s="235"/>
      <c r="G21" s="235"/>
      <c r="H21" s="235"/>
      <c r="I21" s="235"/>
      <c r="J21" s="231"/>
      <c r="M21" s="231"/>
    </row>
    <row r="22" spans="1:23" s="73" customFormat="1" ht="13.15" customHeight="1">
      <c r="A22" s="352" t="s">
        <v>54</v>
      </c>
      <c r="B22" s="352"/>
      <c r="C22" s="352"/>
      <c r="D22" s="352"/>
      <c r="E22" s="352"/>
      <c r="F22" s="352"/>
      <c r="G22" s="352"/>
      <c r="H22" s="352"/>
      <c r="I22" s="352"/>
      <c r="J22" s="352"/>
      <c r="K22" s="352"/>
    </row>
    <row r="23" spans="1:23" s="73" customFormat="1" ht="13.15" customHeight="1">
      <c r="A23" s="233"/>
      <c r="B23" s="234"/>
      <c r="C23" s="235"/>
      <c r="D23" s="235"/>
      <c r="E23" s="235"/>
      <c r="F23" s="235"/>
      <c r="G23" s="235"/>
      <c r="H23" s="235"/>
      <c r="I23" s="235"/>
      <c r="J23" s="231"/>
    </row>
    <row r="24" spans="1:23" s="73" customFormat="1" ht="13.15" customHeight="1">
      <c r="A24" s="226">
        <v>2013</v>
      </c>
      <c r="B24" s="227">
        <v>41639</v>
      </c>
      <c r="C24" s="252">
        <v>0</v>
      </c>
      <c r="D24" s="252">
        <v>0</v>
      </c>
      <c r="E24" s="252">
        <v>47008.850091259461</v>
      </c>
      <c r="F24" s="228">
        <v>763785.33300773823</v>
      </c>
      <c r="G24" s="228">
        <v>974726.17195121956</v>
      </c>
      <c r="H24" s="252">
        <v>0</v>
      </c>
      <c r="I24" s="316">
        <v>0</v>
      </c>
      <c r="J24" s="229">
        <v>812087.01005310786</v>
      </c>
      <c r="K24" s="229">
        <v>2597607.3651033253</v>
      </c>
      <c r="L24" s="294"/>
      <c r="M24" s="231"/>
    </row>
    <row r="25" spans="1:23" s="73" customFormat="1" ht="13.15" customHeight="1">
      <c r="A25" s="226">
        <v>2014</v>
      </c>
      <c r="B25" s="227">
        <v>42004</v>
      </c>
      <c r="C25" s="252">
        <v>0</v>
      </c>
      <c r="D25" s="252">
        <v>0</v>
      </c>
      <c r="E25" s="252">
        <v>48307.642439064832</v>
      </c>
      <c r="F25" s="228">
        <v>741217.54704094806</v>
      </c>
      <c r="G25" s="228">
        <v>986606.58780487801</v>
      </c>
      <c r="H25" s="252">
        <v>0</v>
      </c>
      <c r="I25" s="316">
        <v>0</v>
      </c>
      <c r="J25" s="229">
        <v>941574.53613064683</v>
      </c>
      <c r="K25" s="229">
        <v>2717706.3134155376</v>
      </c>
      <c r="L25" s="295"/>
      <c r="M25" s="231"/>
    </row>
    <row r="26" spans="1:23" s="73" customFormat="1" ht="13.15" customHeight="1">
      <c r="A26" s="226">
        <v>2015</v>
      </c>
      <c r="B26" s="227">
        <v>42004</v>
      </c>
      <c r="C26" s="252">
        <v>0</v>
      </c>
      <c r="D26" s="252">
        <v>0</v>
      </c>
      <c r="E26" s="252">
        <v>36771.80901454686</v>
      </c>
      <c r="F26" s="228">
        <v>704435.7224535261</v>
      </c>
      <c r="G26" s="228">
        <v>1082925.6622727273</v>
      </c>
      <c r="H26" s="252">
        <v>0</v>
      </c>
      <c r="I26" s="316">
        <v>0</v>
      </c>
      <c r="J26" s="229">
        <v>814849.81175782043</v>
      </c>
      <c r="K26" s="229">
        <v>2638983.0054986207</v>
      </c>
      <c r="L26" s="294"/>
      <c r="M26" s="231"/>
    </row>
    <row r="27" spans="1:23" s="73" customFormat="1" ht="13.15" customHeight="1">
      <c r="A27" s="226">
        <v>2016</v>
      </c>
      <c r="B27" s="227">
        <v>42004</v>
      </c>
      <c r="C27" s="252">
        <v>0</v>
      </c>
      <c r="D27" s="252">
        <v>0</v>
      </c>
      <c r="E27" s="252">
        <v>38571.956497777777</v>
      </c>
      <c r="F27" s="228">
        <v>703640.55964908516</v>
      </c>
      <c r="G27" s="228">
        <v>1117579.2834654504</v>
      </c>
      <c r="H27" s="252">
        <v>0</v>
      </c>
      <c r="I27" s="316">
        <v>0</v>
      </c>
      <c r="J27" s="229">
        <v>793552.46789442445</v>
      </c>
      <c r="K27" s="269">
        <v>2653344.2675067377</v>
      </c>
      <c r="L27" s="294"/>
      <c r="M27" s="231"/>
    </row>
    <row r="28" spans="1:23" s="73" customFormat="1" ht="13.15" customHeight="1">
      <c r="A28" s="226">
        <v>2017</v>
      </c>
      <c r="B28" s="227">
        <v>42004</v>
      </c>
      <c r="C28" s="252">
        <v>0</v>
      </c>
      <c r="D28" s="252">
        <v>0</v>
      </c>
      <c r="E28" s="252">
        <v>38855.893062205461</v>
      </c>
      <c r="F28" s="228">
        <v>686829.23035943497</v>
      </c>
      <c r="G28" s="228">
        <v>1221192.8431417879</v>
      </c>
      <c r="H28" s="252">
        <v>0</v>
      </c>
      <c r="I28" s="316">
        <v>0</v>
      </c>
      <c r="J28" s="229">
        <v>734572.03563572094</v>
      </c>
      <c r="K28" s="269">
        <v>2681450.0021991492</v>
      </c>
      <c r="L28" s="294"/>
      <c r="M28" s="231"/>
    </row>
    <row r="29" spans="1:23" s="73" customFormat="1" ht="13.15" customHeight="1">
      <c r="A29" s="226">
        <v>2018</v>
      </c>
      <c r="B29" s="227">
        <v>42004</v>
      </c>
      <c r="C29" s="252">
        <v>0</v>
      </c>
      <c r="D29" s="252">
        <v>0</v>
      </c>
      <c r="E29" s="252">
        <v>34972.554960597052</v>
      </c>
      <c r="F29" s="228">
        <v>658821.71127929003</v>
      </c>
      <c r="G29" s="228">
        <v>1380101.6056075166</v>
      </c>
      <c r="H29" s="252">
        <v>0</v>
      </c>
      <c r="I29" s="316">
        <v>0</v>
      </c>
      <c r="J29" s="229">
        <v>780439.83203925984</v>
      </c>
      <c r="K29" s="269">
        <v>2854335.7038866635</v>
      </c>
      <c r="L29" s="294"/>
      <c r="M29" s="231"/>
    </row>
    <row r="30" spans="1:23" s="73" customFormat="1" ht="13.15" customHeight="1">
      <c r="A30" s="226">
        <v>2019</v>
      </c>
      <c r="B30" s="227">
        <v>42004</v>
      </c>
      <c r="C30" s="252">
        <v>0</v>
      </c>
      <c r="D30" s="252">
        <v>0</v>
      </c>
      <c r="E30" s="252">
        <v>32603.824176976992</v>
      </c>
      <c r="F30" s="228">
        <v>686005.9977364582</v>
      </c>
      <c r="G30" s="228">
        <v>1486661.7911632089</v>
      </c>
      <c r="H30" s="252">
        <v>0</v>
      </c>
      <c r="I30" s="316">
        <v>0</v>
      </c>
      <c r="J30" s="229">
        <v>926217.5284834078</v>
      </c>
      <c r="K30" s="269">
        <v>3131489.1415600516</v>
      </c>
      <c r="L30" s="294"/>
      <c r="M30" s="231"/>
    </row>
    <row r="31" spans="1:23" s="73" customFormat="1" ht="13.15" customHeight="1">
      <c r="A31" s="226">
        <v>2020</v>
      </c>
      <c r="B31" s="227" t="s">
        <v>149</v>
      </c>
      <c r="C31" s="252">
        <v>0</v>
      </c>
      <c r="D31" s="252">
        <v>0</v>
      </c>
      <c r="E31" s="252">
        <v>29448.639477946654</v>
      </c>
      <c r="F31" s="228">
        <v>751373.06810224196</v>
      </c>
      <c r="G31" s="228">
        <v>1686809.0820106026</v>
      </c>
      <c r="H31" s="252">
        <v>0</v>
      </c>
      <c r="I31" s="316">
        <v>0</v>
      </c>
      <c r="J31" s="229">
        <v>865411.20328260295</v>
      </c>
      <c r="K31" s="269">
        <v>3333041.9928733944</v>
      </c>
      <c r="L31" s="294"/>
      <c r="M31" s="231"/>
    </row>
    <row r="32" spans="1:23" s="73" customFormat="1" ht="13.15" customHeight="1">
      <c r="A32" s="226">
        <v>2021</v>
      </c>
      <c r="B32" s="227" t="s">
        <v>149</v>
      </c>
      <c r="C32" s="252">
        <v>0</v>
      </c>
      <c r="D32" s="252">
        <v>0</v>
      </c>
      <c r="E32" s="252">
        <v>27677.928171284311</v>
      </c>
      <c r="F32" s="228">
        <v>782412.59668997361</v>
      </c>
      <c r="G32" s="228">
        <v>1896306.9951928053</v>
      </c>
      <c r="H32" s="252">
        <v>0</v>
      </c>
      <c r="I32" s="316">
        <v>0</v>
      </c>
      <c r="J32" s="229">
        <v>949105.49543981114</v>
      </c>
      <c r="K32" s="269">
        <v>3655503.0154938744</v>
      </c>
      <c r="L32" s="294"/>
      <c r="M32" s="231"/>
    </row>
    <row r="33" spans="1:14" s="73" customFormat="1" ht="13.15" customHeight="1">
      <c r="A33" s="226">
        <v>2022</v>
      </c>
      <c r="B33" s="227" t="s">
        <v>149</v>
      </c>
      <c r="C33" s="252">
        <v>0</v>
      </c>
      <c r="D33" s="252">
        <v>0</v>
      </c>
      <c r="E33" s="252">
        <v>25763.623676609586</v>
      </c>
      <c r="F33" s="228">
        <v>791386.48811885202</v>
      </c>
      <c r="G33" s="228">
        <v>2117549.6683852221</v>
      </c>
      <c r="H33" s="252">
        <v>0</v>
      </c>
      <c r="I33" s="316">
        <v>0</v>
      </c>
      <c r="J33" s="229">
        <v>1080690.9481667739</v>
      </c>
      <c r="K33" s="269">
        <v>4015390.7283474579</v>
      </c>
      <c r="L33" s="294"/>
      <c r="M33" s="231"/>
    </row>
    <row r="34" spans="1:14" s="73" customFormat="1" ht="13.15" customHeight="1">
      <c r="A34" s="226">
        <v>2023</v>
      </c>
      <c r="B34" s="227" t="s">
        <v>149</v>
      </c>
      <c r="C34" s="252">
        <v>0</v>
      </c>
      <c r="D34" s="252">
        <v>0</v>
      </c>
      <c r="E34" s="252">
        <v>23128.92885109385</v>
      </c>
      <c r="F34" s="228">
        <v>764901.60447033541</v>
      </c>
      <c r="G34" s="228">
        <v>2392314.9598176293</v>
      </c>
      <c r="H34" s="252">
        <v>0</v>
      </c>
      <c r="I34" s="316">
        <v>0</v>
      </c>
      <c r="J34" s="229">
        <v>1147943.4519439961</v>
      </c>
      <c r="K34" s="269">
        <v>4328288.9450830547</v>
      </c>
      <c r="L34" s="294"/>
      <c r="M34" s="231"/>
      <c r="N34" s="231"/>
    </row>
    <row r="35" spans="1:14" s="73" customFormat="1" ht="13.15" customHeight="1">
      <c r="A35" s="226">
        <v>2024</v>
      </c>
      <c r="B35" s="227" t="s">
        <v>149</v>
      </c>
      <c r="C35" s="252">
        <v>0</v>
      </c>
      <c r="D35" s="252">
        <v>0</v>
      </c>
      <c r="E35" s="252">
        <v>22135.311146057884</v>
      </c>
      <c r="F35" s="228">
        <v>807682.57302681438</v>
      </c>
      <c r="G35" s="228">
        <v>2562099.176368936</v>
      </c>
      <c r="H35" s="252">
        <v>0</v>
      </c>
      <c r="I35" s="316">
        <v>0</v>
      </c>
      <c r="J35" s="229">
        <v>1192668.5244343516</v>
      </c>
      <c r="K35" s="269">
        <v>4584585.58497616</v>
      </c>
      <c r="L35" s="294"/>
      <c r="M35" s="231"/>
      <c r="N35" s="231"/>
    </row>
    <row r="36" spans="1:14" s="73" customFormat="1" ht="13.15" customHeight="1">
      <c r="A36" s="226" t="str">
        <f>A20</f>
        <v>2025*</v>
      </c>
      <c r="B36" s="227" t="s">
        <v>149</v>
      </c>
      <c r="C36" s="252">
        <v>0</v>
      </c>
      <c r="D36" s="252">
        <v>0</v>
      </c>
      <c r="E36" s="252">
        <v>21498.26968416556</v>
      </c>
      <c r="F36" s="228">
        <v>859661.56092907907</v>
      </c>
      <c r="G36" s="228">
        <v>2771361.7075296473</v>
      </c>
      <c r="H36" s="252">
        <v>0</v>
      </c>
      <c r="I36" s="316">
        <v>0</v>
      </c>
      <c r="J36" s="229">
        <v>1236286.1603853821</v>
      </c>
      <c r="K36" s="269">
        <v>4888807.698528274</v>
      </c>
      <c r="L36" s="294"/>
      <c r="M36" s="231"/>
      <c r="N36" s="231"/>
    </row>
    <row r="37" spans="1:14" ht="13.15" customHeight="1">
      <c r="A37" s="160"/>
      <c r="B37" s="161"/>
      <c r="C37" s="162"/>
      <c r="D37" s="162"/>
      <c r="E37" s="162"/>
      <c r="F37" s="162"/>
      <c r="G37" s="162"/>
      <c r="H37" s="162"/>
      <c r="I37" s="162"/>
      <c r="J37" s="163"/>
      <c r="K37" s="160"/>
      <c r="N37" s="45"/>
    </row>
    <row r="38" spans="1:14">
      <c r="C38" s="54"/>
      <c r="D38" s="54"/>
      <c r="E38" s="54"/>
    </row>
    <row r="39" spans="1:14">
      <c r="A39" s="349" t="s">
        <v>134</v>
      </c>
      <c r="B39" s="349"/>
      <c r="C39" s="349"/>
      <c r="D39" s="349"/>
      <c r="E39" s="349"/>
      <c r="F39" s="349"/>
      <c r="G39" s="349"/>
      <c r="J39" s="44"/>
      <c r="K39" s="55" t="s">
        <v>23</v>
      </c>
      <c r="L39" s="351"/>
    </row>
    <row r="40" spans="1:14" ht="13.15" customHeight="1">
      <c r="A40" s="356" t="s">
        <v>135</v>
      </c>
      <c r="B40" s="356"/>
      <c r="C40" s="356"/>
      <c r="D40" s="356"/>
      <c r="E40" s="356"/>
      <c r="F40" s="356"/>
      <c r="G40" s="356"/>
      <c r="J40" s="44"/>
      <c r="K40" s="58">
        <f>'T1'!K40</f>
        <v>46142</v>
      </c>
      <c r="L40" s="351"/>
    </row>
    <row r="41" spans="1:14">
      <c r="A41" s="348" t="s">
        <v>132</v>
      </c>
      <c r="B41" s="348"/>
      <c r="C41" s="348"/>
      <c r="D41" s="348"/>
      <c r="E41" s="348"/>
      <c r="F41" s="348"/>
      <c r="G41" s="348"/>
      <c r="J41" s="44"/>
      <c r="K41" s="59" t="s">
        <v>1</v>
      </c>
      <c r="L41" s="351"/>
      <c r="M41" s="63"/>
    </row>
    <row r="42" spans="1:14" ht="13.9" customHeight="1">
      <c r="A42" s="348" t="s">
        <v>133</v>
      </c>
      <c r="B42" s="348"/>
      <c r="C42" s="348"/>
      <c r="D42" s="348"/>
      <c r="E42" s="348"/>
      <c r="F42" s="348"/>
      <c r="G42" s="348"/>
      <c r="J42" s="44"/>
    </row>
    <row r="43" spans="1:14">
      <c r="D43" s="149"/>
      <c r="E43" s="147"/>
      <c r="F43" s="149"/>
      <c r="G43" s="149"/>
      <c r="H43" s="149"/>
      <c r="I43" s="149"/>
      <c r="J43" s="149"/>
      <c r="K43" s="149"/>
    </row>
    <row r="44" spans="1:14">
      <c r="A44" s="439" t="s">
        <v>165</v>
      </c>
      <c r="B44" s="439"/>
      <c r="C44" s="439"/>
      <c r="D44" s="439"/>
      <c r="E44" s="147"/>
      <c r="F44" s="149"/>
      <c r="G44" s="149"/>
      <c r="H44" s="149"/>
      <c r="I44" s="149"/>
      <c r="J44" s="149"/>
      <c r="K44" s="149"/>
    </row>
    <row r="46" spans="1:14">
      <c r="I46" s="63"/>
    </row>
    <row r="47" spans="1:14">
      <c r="E47" s="49"/>
      <c r="F47" s="49"/>
      <c r="G47" s="49"/>
      <c r="H47" s="49"/>
      <c r="I47" s="49"/>
      <c r="J47" s="49"/>
      <c r="K47" s="49"/>
    </row>
    <row r="48" spans="1:14">
      <c r="E48" s="49"/>
      <c r="F48" s="49"/>
      <c r="G48" s="49"/>
      <c r="H48" s="49"/>
      <c r="I48" s="49"/>
      <c r="J48" s="49"/>
      <c r="K48" s="49"/>
    </row>
    <row r="49" spans="5:11">
      <c r="E49" s="49"/>
      <c r="F49" s="49"/>
      <c r="G49" s="49"/>
      <c r="H49" s="49"/>
      <c r="I49" s="49"/>
      <c r="J49" s="49"/>
      <c r="K49" s="49"/>
    </row>
    <row r="50" spans="5:11">
      <c r="E50" s="49"/>
      <c r="F50" s="49"/>
      <c r="G50" s="49"/>
      <c r="H50" s="49"/>
      <c r="I50" s="49"/>
      <c r="J50" s="49"/>
      <c r="K50" s="49"/>
    </row>
    <row r="51" spans="5:11">
      <c r="E51" s="49"/>
      <c r="F51" s="49"/>
      <c r="G51" s="49"/>
      <c r="H51" s="49"/>
      <c r="I51" s="49"/>
      <c r="J51" s="49"/>
      <c r="K51" s="49"/>
    </row>
    <row r="52" spans="5:11">
      <c r="E52" s="49"/>
      <c r="F52" s="49"/>
      <c r="G52" s="49"/>
      <c r="H52" s="49"/>
      <c r="I52" s="49"/>
      <c r="J52" s="49"/>
      <c r="K52" s="49"/>
    </row>
    <row r="53" spans="5:11">
      <c r="E53" s="49"/>
      <c r="F53" s="49"/>
      <c r="G53" s="49"/>
      <c r="H53" s="49"/>
      <c r="I53" s="49"/>
      <c r="J53" s="49"/>
      <c r="K53" s="49"/>
    </row>
    <row r="54" spans="5:11">
      <c r="I54" s="63"/>
    </row>
    <row r="56" spans="5:11">
      <c r="I56" s="63"/>
    </row>
    <row r="58" spans="5:11">
      <c r="I58" s="63"/>
    </row>
    <row r="60" spans="5:11">
      <c r="I60" s="63"/>
    </row>
    <row r="62" spans="5:11">
      <c r="I62" s="63"/>
    </row>
    <row r="64" spans="5:11">
      <c r="I64" s="63"/>
    </row>
    <row r="66" spans="9:9">
      <c r="I66" s="63"/>
    </row>
    <row r="68" spans="9:9">
      <c r="I68" s="63"/>
    </row>
    <row r="70" spans="9:9">
      <c r="I70" s="63"/>
    </row>
    <row r="72" spans="9:9">
      <c r="I72" s="63"/>
    </row>
    <row r="74" spans="9:9">
      <c r="I74" s="63"/>
    </row>
    <row r="76" spans="9:9">
      <c r="I76" s="63"/>
    </row>
    <row r="78" spans="9:9">
      <c r="I78" s="63"/>
    </row>
    <row r="80" spans="9:9">
      <c r="I80" s="63"/>
    </row>
    <row r="82" spans="9:9">
      <c r="I82" s="63"/>
    </row>
    <row r="84" spans="9:9">
      <c r="I84" s="63"/>
    </row>
    <row r="86" spans="9:9">
      <c r="I86" s="63"/>
    </row>
    <row r="88" spans="9:9">
      <c r="I88" s="63"/>
    </row>
    <row r="90" spans="9:9">
      <c r="I90" s="63"/>
    </row>
    <row r="92" spans="9:9">
      <c r="I92" s="63"/>
    </row>
    <row r="94" spans="9:9">
      <c r="I94" s="63"/>
    </row>
    <row r="96" spans="9:9">
      <c r="I96" s="63"/>
    </row>
    <row r="98" spans="9:9">
      <c r="I98" s="63"/>
    </row>
    <row r="100" spans="9:9">
      <c r="I100" s="63"/>
    </row>
    <row r="102" spans="9:9">
      <c r="I102" s="63"/>
    </row>
    <row r="104" spans="9:9">
      <c r="I104" s="63"/>
    </row>
    <row r="106" spans="9:9">
      <c r="I106" s="63"/>
    </row>
    <row r="108" spans="9:9">
      <c r="I108" s="63"/>
    </row>
    <row r="110" spans="9:9">
      <c r="I110" s="63"/>
    </row>
    <row r="112" spans="9:9">
      <c r="I112" s="63"/>
    </row>
    <row r="114" spans="9:9">
      <c r="I114" s="63"/>
    </row>
    <row r="116" spans="9:9">
      <c r="I116" s="63"/>
    </row>
    <row r="118" spans="9:9">
      <c r="I118" s="63"/>
    </row>
    <row r="120" spans="9:9">
      <c r="I120" s="63"/>
    </row>
    <row r="122" spans="9:9">
      <c r="I122" s="63"/>
    </row>
    <row r="124" spans="9:9">
      <c r="I124" s="63"/>
    </row>
    <row r="126" spans="9:9">
      <c r="I126" s="63"/>
    </row>
    <row r="128" spans="9:9">
      <c r="I128" s="63"/>
    </row>
    <row r="130" spans="9:9">
      <c r="I130" s="63"/>
    </row>
    <row r="132" spans="9:9">
      <c r="I132" s="63"/>
    </row>
    <row r="134" spans="9:9">
      <c r="I134" s="63"/>
    </row>
    <row r="136" spans="9:9">
      <c r="I136" s="63"/>
    </row>
    <row r="138" spans="9:9">
      <c r="I138" s="63"/>
    </row>
    <row r="140" spans="9:9">
      <c r="I140" s="63"/>
    </row>
    <row r="142" spans="9:9">
      <c r="I142" s="63"/>
    </row>
    <row r="144" spans="9:9">
      <c r="I144" s="63"/>
    </row>
    <row r="146" spans="9:9">
      <c r="I146" s="63"/>
    </row>
    <row r="148" spans="9:9">
      <c r="I148" s="63"/>
    </row>
    <row r="150" spans="9:9">
      <c r="I150" s="63"/>
    </row>
  </sheetData>
  <sheetProtection formatCells="0" formatRows="0"/>
  <mergeCells count="13">
    <mergeCell ref="A44:D44"/>
    <mergeCell ref="A42:G42"/>
    <mergeCell ref="A39:G39"/>
    <mergeCell ref="L39:L41"/>
    <mergeCell ref="A4:H4"/>
    <mergeCell ref="A6:K6"/>
    <mergeCell ref="A22:K22"/>
    <mergeCell ref="A41:G41"/>
    <mergeCell ref="A1:K1"/>
    <mergeCell ref="C3:F3"/>
    <mergeCell ref="G3:H3"/>
    <mergeCell ref="A40:G40"/>
    <mergeCell ref="I2:K2"/>
  </mergeCells>
  <pageMargins left="0.7" right="0.7" top="0.75" bottom="0.75" header="0.3" footer="0.3"/>
  <pageSetup paperSize="9" orientation="landscape" r:id="rId1"/>
  <headerFooter alignWithMargins="0">
    <oddFooter xml:space="preserve">&amp;C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pageSetUpPr autoPageBreaks="0" fitToPage="1"/>
  </sheetPr>
  <dimension ref="A1:W157"/>
  <sheetViews>
    <sheetView zoomScaleSheetLayoutView="100" workbookViewId="0">
      <pane ySplit="5" topLeftCell="A12" activePane="bottomLeft" state="frozen"/>
      <selection activeCell="M36" sqref="M36"/>
      <selection pane="bottomLeft" activeCell="M36" sqref="M36"/>
    </sheetView>
  </sheetViews>
  <sheetFormatPr defaultColWidth="9.140625" defaultRowHeight="12.75"/>
  <cols>
    <col min="1" max="1" width="8.7109375" style="44" customWidth="1"/>
    <col min="2" max="2" width="8.7109375" style="52" customWidth="1"/>
    <col min="3" max="11" width="15.7109375" style="44" customWidth="1"/>
    <col min="12" max="12" width="10.7109375" style="44" customWidth="1"/>
    <col min="13" max="13" width="13" style="44" customWidth="1"/>
    <col min="14" max="14" width="10.85546875" style="44" bestFit="1" customWidth="1"/>
    <col min="15" max="16384" width="9.140625" style="44"/>
  </cols>
  <sheetData>
    <row r="1" spans="1:23" s="189" customFormat="1" ht="21.75" customHeight="1">
      <c r="A1" s="368" t="s">
        <v>124</v>
      </c>
      <c r="B1" s="368"/>
      <c r="C1" s="368"/>
      <c r="D1" s="368"/>
      <c r="E1" s="368"/>
      <c r="F1" s="368"/>
      <c r="G1" s="368"/>
      <c r="H1" s="368"/>
      <c r="I1" s="368"/>
      <c r="J1" s="368"/>
      <c r="K1" s="368"/>
    </row>
    <row r="2" spans="1:23" ht="15" customHeight="1">
      <c r="A2" s="41" t="s">
        <v>17</v>
      </c>
      <c r="B2" s="42"/>
      <c r="C2" s="370" t="s">
        <v>150</v>
      </c>
      <c r="D2" s="370"/>
      <c r="E2" s="370"/>
      <c r="F2" s="370"/>
      <c r="G2" s="370"/>
      <c r="H2" s="370"/>
      <c r="I2" s="370"/>
      <c r="J2" s="370"/>
      <c r="K2" s="370"/>
    </row>
    <row r="3" spans="1:23" ht="15" customHeight="1">
      <c r="A3" s="41"/>
      <c r="B3" s="42"/>
      <c r="C3" s="366" t="s">
        <v>14</v>
      </c>
      <c r="D3" s="366"/>
      <c r="E3" s="366"/>
      <c r="F3" s="366"/>
      <c r="G3" s="366"/>
      <c r="H3" s="366"/>
      <c r="I3" s="194"/>
      <c r="J3" s="194"/>
      <c r="K3" s="193" t="s">
        <v>15</v>
      </c>
      <c r="L3" s="63"/>
    </row>
    <row r="4" spans="1:23">
      <c r="A4" s="353"/>
      <c r="B4" s="354"/>
      <c r="C4" s="355"/>
      <c r="D4" s="355"/>
      <c r="E4" s="355"/>
      <c r="F4" s="355"/>
      <c r="G4" s="355"/>
      <c r="H4" s="355"/>
      <c r="I4" s="355"/>
      <c r="J4" s="355"/>
      <c r="K4" s="355"/>
    </row>
    <row r="5" spans="1:23" ht="90" customHeight="1">
      <c r="A5" s="187"/>
      <c r="B5" s="186"/>
      <c r="C5" s="183" t="str">
        <f>'T1'!C5</f>
        <v>Ari monetar dhe SDR / Monetary gold and SDRs</v>
      </c>
      <c r="D5" s="183" t="str">
        <f>'T1'!D5</f>
        <v>Monedha dhe depozitat / Currency  and  Deposits</v>
      </c>
      <c r="E5" s="183" t="str">
        <f>'T1'!E5</f>
        <v>Letra me vlerë të borxhit / Debt securities</v>
      </c>
      <c r="F5" s="183" t="str">
        <f>'T1'!F5</f>
        <v>Huatë / Loans</v>
      </c>
      <c r="G5" s="183" t="str">
        <f>'T1'!G5</f>
        <v>Kapitali dhe aksionet në fondet e investimit   / Equity and investment fund shares or unit</v>
      </c>
      <c r="H5" s="183" t="str">
        <f>'T1'!H5</f>
        <v>Sigurime dhe skemat e pensioneve/ Insurance, pension and standardised guarantee schemes</v>
      </c>
      <c r="I5" s="183" t="str">
        <f>'T1'!I5</f>
        <v>Dervativët financiare / Financial derivatives</v>
      </c>
      <c r="J5" s="183" t="str">
        <f>'T1'!J5</f>
        <v xml:space="preserve">Llogari të tjera të arkëtueshme/ pagueshme / Other accounts receivable /payable
</v>
      </c>
      <c r="K5" s="183" t="str">
        <f>'T1'!K5</f>
        <v xml:space="preserve">Totali / Total
</v>
      </c>
    </row>
    <row r="6" spans="1:23" ht="13.15" customHeight="1">
      <c r="A6" s="352" t="s">
        <v>6</v>
      </c>
      <c r="B6" s="352"/>
      <c r="C6" s="369"/>
      <c r="D6" s="369"/>
      <c r="E6" s="369"/>
      <c r="F6" s="369"/>
      <c r="G6" s="369"/>
      <c r="H6" s="369"/>
      <c r="I6" s="369"/>
      <c r="J6" s="369"/>
      <c r="K6" s="369"/>
      <c r="L6" s="63"/>
    </row>
    <row r="7" spans="1:23" ht="13.15" customHeight="1">
      <c r="A7" s="47">
        <v>2012</v>
      </c>
      <c r="B7" s="48">
        <v>41274</v>
      </c>
      <c r="C7" s="238">
        <v>17703.245215336752</v>
      </c>
      <c r="D7" s="238">
        <v>296591.03281802725</v>
      </c>
      <c r="E7" s="238">
        <v>663974.16965607693</v>
      </c>
      <c r="F7" s="238">
        <v>645678.80802824127</v>
      </c>
      <c r="G7" s="238">
        <v>12237.99076809138</v>
      </c>
      <c r="H7" s="238">
        <v>1290.520528</v>
      </c>
      <c r="I7" s="238">
        <v>14</v>
      </c>
      <c r="J7" s="238">
        <v>27346.936690887611</v>
      </c>
      <c r="K7" s="238">
        <v>1664836.7037046612</v>
      </c>
      <c r="L7" s="65"/>
      <c r="M7" s="65"/>
      <c r="N7" s="65"/>
      <c r="O7" s="65"/>
      <c r="P7" s="65"/>
      <c r="Q7" s="65"/>
      <c r="R7" s="65"/>
      <c r="S7" s="65"/>
      <c r="T7" s="65"/>
      <c r="U7" s="65"/>
      <c r="V7" s="65"/>
      <c r="W7" s="65"/>
    </row>
    <row r="8" spans="1:23" s="73" customFormat="1" ht="13.15" customHeight="1">
      <c r="A8" s="226">
        <v>2013</v>
      </c>
      <c r="B8" s="227">
        <v>41639</v>
      </c>
      <c r="C8" s="238">
        <v>16701.45760083582</v>
      </c>
      <c r="D8" s="238">
        <v>317498.23769928841</v>
      </c>
      <c r="E8" s="238">
        <v>749361.93166479748</v>
      </c>
      <c r="F8" s="238">
        <v>635084.01727287378</v>
      </c>
      <c r="G8" s="238">
        <v>14213.244163032936</v>
      </c>
      <c r="H8" s="238">
        <v>3863.2742680000001</v>
      </c>
      <c r="I8" s="238">
        <v>31.479915510000001</v>
      </c>
      <c r="J8" s="238">
        <v>16731.669575369498</v>
      </c>
      <c r="K8" s="238">
        <v>1753485.3121597075</v>
      </c>
      <c r="L8" s="248"/>
      <c r="M8" s="248"/>
      <c r="N8" s="248"/>
      <c r="O8" s="248"/>
      <c r="P8" s="248"/>
      <c r="Q8" s="248"/>
      <c r="R8" s="248"/>
      <c r="S8" s="248"/>
      <c r="T8" s="248"/>
      <c r="U8" s="248"/>
      <c r="V8" s="248"/>
      <c r="W8" s="248"/>
    </row>
    <row r="9" spans="1:23" s="73" customFormat="1" ht="13.15" customHeight="1">
      <c r="A9" s="226">
        <v>2014</v>
      </c>
      <c r="B9" s="227">
        <v>42004</v>
      </c>
      <c r="C9" s="238">
        <v>19299.645323024175</v>
      </c>
      <c r="D9" s="238">
        <v>327760.69673082093</v>
      </c>
      <c r="E9" s="238">
        <v>809139.01407517539</v>
      </c>
      <c r="F9" s="238">
        <v>662957.40672377055</v>
      </c>
      <c r="G9" s="238">
        <v>13986.58587687334</v>
      </c>
      <c r="H9" s="238">
        <v>4235.0669698099991</v>
      </c>
      <c r="I9" s="238">
        <v>17.427952129999998</v>
      </c>
      <c r="J9" s="238">
        <v>15882.145388621822</v>
      </c>
      <c r="K9" s="238">
        <v>1853277.9890402262</v>
      </c>
      <c r="L9" s="248"/>
      <c r="M9" s="248"/>
      <c r="N9" s="248"/>
      <c r="O9" s="248"/>
      <c r="P9" s="248"/>
      <c r="Q9" s="248"/>
      <c r="R9" s="248"/>
      <c r="S9" s="248"/>
      <c r="T9" s="248"/>
      <c r="U9" s="248"/>
      <c r="V9" s="248"/>
      <c r="W9" s="248"/>
    </row>
    <row r="10" spans="1:23" s="73" customFormat="1" ht="13.15" customHeight="1">
      <c r="A10" s="226">
        <v>2015</v>
      </c>
      <c r="B10" s="227">
        <v>42004</v>
      </c>
      <c r="C10" s="238">
        <v>30576.624248382301</v>
      </c>
      <c r="D10" s="238">
        <v>445159.77320337249</v>
      </c>
      <c r="E10" s="238">
        <v>768410.85379994661</v>
      </c>
      <c r="F10" s="238">
        <v>648944.13654497615</v>
      </c>
      <c r="G10" s="238">
        <v>18820.264124700669</v>
      </c>
      <c r="H10" s="238">
        <v>4927.8639050500005</v>
      </c>
      <c r="I10" s="238">
        <v>27.673052809999998</v>
      </c>
      <c r="J10" s="238">
        <v>15974.084657046671</v>
      </c>
      <c r="K10" s="238">
        <v>1932841.2735362847</v>
      </c>
      <c r="L10" s="248"/>
      <c r="M10" s="248"/>
      <c r="N10" s="248"/>
      <c r="O10" s="248"/>
      <c r="P10" s="248"/>
      <c r="Q10" s="248"/>
      <c r="R10" s="248"/>
      <c r="S10" s="248"/>
      <c r="T10" s="248"/>
      <c r="U10" s="248"/>
      <c r="V10" s="248"/>
      <c r="W10" s="248"/>
    </row>
    <row r="11" spans="1:23" s="73" customFormat="1" ht="13.15" customHeight="1">
      <c r="A11" s="226">
        <v>2016</v>
      </c>
      <c r="B11" s="227">
        <v>42004</v>
      </c>
      <c r="C11" s="238">
        <v>27214.301136675902</v>
      </c>
      <c r="D11" s="238">
        <v>461287.19394881342</v>
      </c>
      <c r="E11" s="238">
        <v>801836.99711227464</v>
      </c>
      <c r="F11" s="238">
        <v>695748.43041697412</v>
      </c>
      <c r="G11" s="238">
        <v>22425.670246866866</v>
      </c>
      <c r="H11" s="238">
        <v>4711.3213976199995</v>
      </c>
      <c r="I11" s="238">
        <v>15.79044146</v>
      </c>
      <c r="J11" s="238">
        <v>23172.397037054347</v>
      </c>
      <c r="K11" s="238">
        <v>2036412.1017377395</v>
      </c>
      <c r="L11" s="248"/>
      <c r="M11" s="248"/>
      <c r="N11" s="248"/>
      <c r="O11" s="248"/>
      <c r="P11" s="248"/>
      <c r="Q11" s="248"/>
      <c r="R11" s="248"/>
      <c r="S11" s="248"/>
      <c r="T11" s="248"/>
      <c r="U11" s="248"/>
      <c r="V11" s="248"/>
      <c r="W11" s="248"/>
    </row>
    <row r="12" spans="1:23" s="73" customFormat="1" ht="13.15" customHeight="1">
      <c r="A12" s="245">
        <v>2017</v>
      </c>
      <c r="B12" s="227">
        <v>42004</v>
      </c>
      <c r="C12" s="238">
        <v>25725.055231999999</v>
      </c>
      <c r="D12" s="238">
        <v>541269.65779637313</v>
      </c>
      <c r="E12" s="238">
        <v>744024.18364576472</v>
      </c>
      <c r="F12" s="238">
        <v>702363.97800276102</v>
      </c>
      <c r="G12" s="238">
        <v>27566.609916593141</v>
      </c>
      <c r="H12" s="238">
        <v>5033.2902400000003</v>
      </c>
      <c r="I12" s="238">
        <v>96.640365959999997</v>
      </c>
      <c r="J12" s="238">
        <v>26429.808155048951</v>
      </c>
      <c r="K12" s="238">
        <v>2072509.2233545007</v>
      </c>
      <c r="L12" s="248"/>
      <c r="M12" s="248"/>
      <c r="O12" s="248"/>
    </row>
    <row r="13" spans="1:23" s="73" customFormat="1" ht="13.15" customHeight="1">
      <c r="A13" s="245">
        <v>2018</v>
      </c>
      <c r="B13" s="227">
        <v>42004</v>
      </c>
      <c r="C13" s="238">
        <v>19626.049725168799</v>
      </c>
      <c r="D13" s="238">
        <v>579496.21753720951</v>
      </c>
      <c r="E13" s="238">
        <v>762993.27015447628</v>
      </c>
      <c r="F13" s="238">
        <v>657760.54170722573</v>
      </c>
      <c r="G13" s="238">
        <v>30127.358713192483</v>
      </c>
      <c r="H13" s="238">
        <v>4787.0716459800005</v>
      </c>
      <c r="I13" s="238">
        <v>19.255223390000001</v>
      </c>
      <c r="J13" s="238">
        <v>25701.687454406761</v>
      </c>
      <c r="K13" s="238">
        <v>2080511.4521610495</v>
      </c>
      <c r="L13" s="248"/>
      <c r="M13" s="293"/>
      <c r="N13" s="293"/>
      <c r="O13" s="293"/>
      <c r="P13" s="293"/>
      <c r="Q13" s="293"/>
      <c r="R13" s="293"/>
      <c r="S13" s="293"/>
      <c r="T13" s="293"/>
      <c r="U13" s="293"/>
      <c r="V13" s="293"/>
      <c r="W13" s="293"/>
    </row>
    <row r="14" spans="1:23" s="73" customFormat="1" ht="13.15" customHeight="1">
      <c r="A14" s="245">
        <v>2019</v>
      </c>
      <c r="B14" s="227">
        <v>42004</v>
      </c>
      <c r="C14" s="238">
        <v>24180.778608027598</v>
      </c>
      <c r="D14" s="238">
        <v>557516.65346584131</v>
      </c>
      <c r="E14" s="238">
        <v>827472.23778835742</v>
      </c>
      <c r="F14" s="238">
        <v>686547.13878221682</v>
      </c>
      <c r="G14" s="238">
        <v>34108.538912643693</v>
      </c>
      <c r="H14" s="238">
        <v>9096.3231689999993</v>
      </c>
      <c r="I14" s="238">
        <v>13.82346224</v>
      </c>
      <c r="J14" s="238">
        <v>26656.455954629328</v>
      </c>
      <c r="K14" s="238">
        <v>2165591.9501429563</v>
      </c>
      <c r="L14" s="248"/>
      <c r="M14" s="332"/>
      <c r="N14" s="293"/>
      <c r="O14" s="293"/>
      <c r="P14" s="293"/>
      <c r="Q14" s="293"/>
      <c r="R14" s="293"/>
      <c r="S14" s="293"/>
      <c r="T14" s="293"/>
      <c r="U14" s="293"/>
      <c r="V14" s="293"/>
      <c r="W14" s="293"/>
    </row>
    <row r="15" spans="1:23" s="73" customFormat="1" ht="13.15" customHeight="1">
      <c r="A15" s="245">
        <v>2020</v>
      </c>
      <c r="B15" s="227" t="s">
        <v>149</v>
      </c>
      <c r="C15" s="238">
        <v>41294.305499759605</v>
      </c>
      <c r="D15" s="238">
        <v>603365.28839544603</v>
      </c>
      <c r="E15" s="238">
        <v>929177.03042242827</v>
      </c>
      <c r="F15" s="238">
        <v>727433.93369239278</v>
      </c>
      <c r="G15" s="238">
        <v>40068.894761566306</v>
      </c>
      <c r="H15" s="238">
        <v>6920.7309749999995</v>
      </c>
      <c r="I15" s="238">
        <v>11.774815539999999</v>
      </c>
      <c r="J15" s="238">
        <v>26397.700426382085</v>
      </c>
      <c r="K15" s="238">
        <v>2374669.6589885149</v>
      </c>
      <c r="L15" s="248"/>
      <c r="M15" s="332"/>
      <c r="N15" s="293"/>
      <c r="O15" s="293"/>
      <c r="P15" s="293"/>
      <c r="Q15" s="293"/>
      <c r="R15" s="293"/>
      <c r="S15" s="293"/>
      <c r="T15" s="293"/>
      <c r="U15" s="293"/>
      <c r="V15" s="293"/>
      <c r="W15" s="293"/>
    </row>
    <row r="16" spans="1:23" s="73" customFormat="1" ht="13.15" customHeight="1">
      <c r="A16" s="245">
        <v>2021</v>
      </c>
      <c r="B16" s="227" t="s">
        <v>149</v>
      </c>
      <c r="C16" s="238">
        <v>54469.995711168405</v>
      </c>
      <c r="D16" s="238">
        <v>713262.55249896308</v>
      </c>
      <c r="E16" s="238">
        <v>1055880.2631482461</v>
      </c>
      <c r="F16" s="238">
        <v>798913.67939447868</v>
      </c>
      <c r="G16" s="238">
        <v>49731.19009168788</v>
      </c>
      <c r="H16" s="238">
        <v>6235.6713159999999</v>
      </c>
      <c r="I16" s="238">
        <v>13.9245287</v>
      </c>
      <c r="J16" s="238">
        <v>27007.765556610681</v>
      </c>
      <c r="K16" s="238">
        <v>2705515.0422458546</v>
      </c>
      <c r="L16" s="248"/>
      <c r="M16" s="332"/>
      <c r="N16" s="293"/>
      <c r="O16" s="293"/>
      <c r="P16" s="293"/>
      <c r="Q16" s="293"/>
      <c r="R16" s="293"/>
      <c r="S16" s="293"/>
      <c r="T16" s="293"/>
      <c r="U16" s="293"/>
      <c r="V16" s="293"/>
      <c r="W16" s="293"/>
    </row>
    <row r="17" spans="1:23" s="73" customFormat="1" ht="13.15" customHeight="1">
      <c r="A17" s="245">
        <v>2022</v>
      </c>
      <c r="B17" s="227" t="s">
        <v>149</v>
      </c>
      <c r="C17" s="238">
        <v>46728.206042537699</v>
      </c>
      <c r="D17" s="238">
        <v>535205.97218683478</v>
      </c>
      <c r="E17" s="238">
        <v>1221901.6576558882</v>
      </c>
      <c r="F17" s="238">
        <v>866625.27452157054</v>
      </c>
      <c r="G17" s="238">
        <v>48926.157158667324</v>
      </c>
      <c r="H17" s="238">
        <v>6217.3267069999993</v>
      </c>
      <c r="I17" s="238">
        <v>5.3257514199999996</v>
      </c>
      <c r="J17" s="238">
        <v>27487.763652482994</v>
      </c>
      <c r="K17" s="238">
        <v>2753097.6836764016</v>
      </c>
      <c r="L17" s="248"/>
      <c r="M17" s="332"/>
      <c r="N17" s="293"/>
      <c r="O17" s="293"/>
      <c r="P17" s="293"/>
      <c r="Q17" s="293"/>
      <c r="R17" s="293"/>
      <c r="S17" s="293"/>
      <c r="T17" s="293"/>
      <c r="U17" s="293"/>
      <c r="V17" s="293"/>
      <c r="W17" s="293"/>
    </row>
    <row r="18" spans="1:23" s="73" customFormat="1" ht="13.15" customHeight="1">
      <c r="A18" s="245">
        <v>2023</v>
      </c>
      <c r="B18" s="227" t="s">
        <v>149</v>
      </c>
      <c r="C18" s="238">
        <v>44478.338419973799</v>
      </c>
      <c r="D18" s="238">
        <v>561837.59484246373</v>
      </c>
      <c r="E18" s="238">
        <v>1329294.5855318664</v>
      </c>
      <c r="F18" s="238">
        <v>892000.08954710141</v>
      </c>
      <c r="G18" s="238">
        <v>55880.286312697761</v>
      </c>
      <c r="H18" s="238">
        <v>6373.3910260000002</v>
      </c>
      <c r="I18" s="238">
        <v>-5.0503079999999999E-2</v>
      </c>
      <c r="J18" s="238">
        <v>30709.57401363457</v>
      </c>
      <c r="K18" s="238">
        <v>2920573.8091906579</v>
      </c>
      <c r="L18" s="248"/>
      <c r="M18" s="332"/>
      <c r="N18" s="293"/>
      <c r="O18" s="293"/>
      <c r="P18" s="293"/>
      <c r="Q18" s="293"/>
      <c r="R18" s="293"/>
      <c r="S18" s="293"/>
      <c r="T18" s="293"/>
      <c r="U18" s="293"/>
      <c r="V18" s="293"/>
      <c r="W18" s="293"/>
    </row>
    <row r="19" spans="1:23" s="73" customFormat="1" ht="13.15" customHeight="1">
      <c r="A19" s="245">
        <v>2024</v>
      </c>
      <c r="B19" s="227" t="s">
        <v>149</v>
      </c>
      <c r="C19" s="238">
        <v>49142.990277794306</v>
      </c>
      <c r="D19" s="238">
        <v>522303.98497378849</v>
      </c>
      <c r="E19" s="238">
        <v>1400352.7920075632</v>
      </c>
      <c r="F19" s="238">
        <v>1016760.2285459896</v>
      </c>
      <c r="G19" s="238">
        <v>61857.170091568121</v>
      </c>
      <c r="H19" s="238">
        <v>6761.6720423299994</v>
      </c>
      <c r="I19" s="238">
        <v>0</v>
      </c>
      <c r="J19" s="238">
        <v>31190.107975964369</v>
      </c>
      <c r="K19" s="238">
        <v>3088368.9459149987</v>
      </c>
      <c r="L19" s="248"/>
      <c r="M19" s="332"/>
      <c r="N19" s="293"/>
      <c r="O19" s="293"/>
      <c r="P19" s="293"/>
      <c r="Q19" s="293"/>
      <c r="R19" s="293"/>
      <c r="S19" s="293"/>
      <c r="T19" s="293"/>
      <c r="U19" s="293"/>
      <c r="V19" s="293"/>
      <c r="W19" s="293"/>
    </row>
    <row r="20" spans="1:23" s="73" customFormat="1" ht="13.15" customHeight="1">
      <c r="A20" s="437" t="str">
        <f>'T1'!A20</f>
        <v>2025*</v>
      </c>
      <c r="B20" s="227" t="s">
        <v>149</v>
      </c>
      <c r="C20" s="238">
        <v>64841.261438747497</v>
      </c>
      <c r="D20" s="238">
        <v>465272.75271351321</v>
      </c>
      <c r="E20" s="238">
        <v>1603303.0651299446</v>
      </c>
      <c r="F20" s="238">
        <v>1144655.4275977015</v>
      </c>
      <c r="G20" s="238">
        <v>69799.051645533124</v>
      </c>
      <c r="H20" s="238">
        <v>7376.3274676400006</v>
      </c>
      <c r="I20" s="238">
        <v>-0.17418914000000002</v>
      </c>
      <c r="J20" s="238">
        <v>32061.71204314816</v>
      </c>
      <c r="K20" s="238">
        <v>3387309.4238470877</v>
      </c>
      <c r="L20" s="248"/>
      <c r="M20" s="332"/>
      <c r="N20" s="293"/>
      <c r="O20" s="293"/>
      <c r="P20" s="293"/>
      <c r="Q20" s="293"/>
      <c r="R20" s="293"/>
      <c r="S20" s="293"/>
      <c r="T20" s="293"/>
      <c r="U20" s="293"/>
      <c r="V20" s="293"/>
      <c r="W20" s="293"/>
    </row>
    <row r="21" spans="1:23" s="73" customFormat="1" ht="13.15" customHeight="1">
      <c r="A21" s="250"/>
      <c r="B21" s="234"/>
      <c r="C21" s="251"/>
      <c r="D21" s="251"/>
      <c r="E21" s="251"/>
      <c r="F21" s="251"/>
      <c r="G21" s="251"/>
      <c r="H21" s="251"/>
      <c r="I21" s="251"/>
      <c r="J21" s="251"/>
      <c r="K21" s="251"/>
      <c r="L21" s="248"/>
      <c r="M21" s="337"/>
      <c r="O21" s="248"/>
    </row>
    <row r="22" spans="1:23" s="73" customFormat="1" ht="13.15" customHeight="1">
      <c r="A22" s="352" t="s">
        <v>54</v>
      </c>
      <c r="B22" s="352"/>
      <c r="C22" s="367"/>
      <c r="D22" s="367"/>
      <c r="E22" s="367"/>
      <c r="F22" s="367"/>
      <c r="G22" s="367"/>
      <c r="H22" s="367"/>
      <c r="I22" s="367"/>
      <c r="J22" s="367"/>
      <c r="K22" s="367"/>
      <c r="L22" s="248"/>
      <c r="M22" s="248"/>
      <c r="N22" s="248"/>
      <c r="O22" s="248"/>
      <c r="P22" s="248"/>
      <c r="Q22" s="248"/>
      <c r="R22" s="248"/>
      <c r="S22" s="248"/>
      <c r="T22" s="248"/>
    </row>
    <row r="23" spans="1:23" s="73" customFormat="1" ht="13.15" customHeight="1">
      <c r="A23" s="226">
        <v>2012</v>
      </c>
      <c r="B23" s="227">
        <v>41274</v>
      </c>
      <c r="C23" s="238">
        <v>7557.8539175699998</v>
      </c>
      <c r="D23" s="238">
        <v>1320765.4024244542</v>
      </c>
      <c r="E23" s="238">
        <v>0</v>
      </c>
      <c r="F23" s="238">
        <v>77585.621141227501</v>
      </c>
      <c r="G23" s="238">
        <v>200646.62387716433</v>
      </c>
      <c r="H23" s="238">
        <v>8600.2948448499992</v>
      </c>
      <c r="I23" s="238">
        <v>333.72562499999998</v>
      </c>
      <c r="J23" s="238">
        <v>19071.133426032262</v>
      </c>
      <c r="K23" s="238">
        <v>1634560.6552562981</v>
      </c>
      <c r="L23" s="248"/>
      <c r="M23" s="248"/>
      <c r="N23" s="248"/>
      <c r="O23" s="248"/>
      <c r="P23" s="248"/>
      <c r="Q23" s="248"/>
      <c r="R23" s="248"/>
      <c r="S23" s="248"/>
      <c r="T23" s="248"/>
    </row>
    <row r="24" spans="1:23" s="73" customFormat="1" ht="13.15" customHeight="1">
      <c r="A24" s="226">
        <v>2013</v>
      </c>
      <c r="B24" s="227">
        <v>41639</v>
      </c>
      <c r="C24" s="238">
        <v>7287.4536438000005</v>
      </c>
      <c r="D24" s="238">
        <v>1363251.4732400333</v>
      </c>
      <c r="E24" s="238">
        <v>159.03866099999999</v>
      </c>
      <c r="F24" s="238">
        <v>76341.950741676192</v>
      </c>
      <c r="G24" s="238">
        <v>226205.9780050765</v>
      </c>
      <c r="H24" s="238">
        <v>10074.400452310001</v>
      </c>
      <c r="I24" s="238">
        <v>0</v>
      </c>
      <c r="J24" s="238">
        <v>22756.77715649753</v>
      </c>
      <c r="K24" s="238">
        <v>1706077.0719003936</v>
      </c>
      <c r="L24" s="248"/>
      <c r="M24" s="248"/>
      <c r="N24" s="248"/>
      <c r="O24" s="248"/>
      <c r="P24" s="248"/>
      <c r="Q24" s="248"/>
      <c r="R24" s="248"/>
      <c r="S24" s="248"/>
      <c r="T24" s="248"/>
    </row>
    <row r="25" spans="1:23" s="73" customFormat="1" ht="13.15" customHeight="1">
      <c r="A25" s="226">
        <v>2014</v>
      </c>
      <c r="B25" s="227">
        <v>42004</v>
      </c>
      <c r="C25" s="238">
        <v>7753.1971343000005</v>
      </c>
      <c r="D25" s="238">
        <v>1430130.6958555507</v>
      </c>
      <c r="E25" s="238">
        <v>410.274901</v>
      </c>
      <c r="F25" s="238">
        <v>80676.196639176982</v>
      </c>
      <c r="G25" s="238">
        <v>257736.46174593628</v>
      </c>
      <c r="H25" s="238">
        <v>12354.698723207948</v>
      </c>
      <c r="I25" s="238">
        <v>0</v>
      </c>
      <c r="J25" s="238">
        <v>18141.390700285898</v>
      </c>
      <c r="K25" s="238">
        <v>1807202.9156994575</v>
      </c>
      <c r="L25" s="248"/>
      <c r="M25" s="248"/>
      <c r="N25" s="248"/>
      <c r="O25" s="248"/>
      <c r="P25" s="248"/>
      <c r="Q25" s="248"/>
      <c r="R25" s="248"/>
      <c r="S25" s="248"/>
      <c r="T25" s="248"/>
    </row>
    <row r="26" spans="1:23" s="73" customFormat="1" ht="13.15" customHeight="1">
      <c r="A26" s="226">
        <v>2015</v>
      </c>
      <c r="B26" s="227">
        <v>42004</v>
      </c>
      <c r="C26" s="238">
        <v>8104.3890899400003</v>
      </c>
      <c r="D26" s="238">
        <v>1508099.4889198835</v>
      </c>
      <c r="E26" s="238">
        <v>5978.1867515729</v>
      </c>
      <c r="F26" s="238">
        <v>58464.851283836069</v>
      </c>
      <c r="G26" s="238">
        <v>283056.34549309476</v>
      </c>
      <c r="H26" s="238">
        <v>15501.953566620001</v>
      </c>
      <c r="I26" s="238">
        <v>0</v>
      </c>
      <c r="J26" s="238">
        <v>21348.458595089585</v>
      </c>
      <c r="K26" s="238">
        <v>1900553.6737000369</v>
      </c>
      <c r="L26" s="248"/>
      <c r="M26" s="248"/>
      <c r="N26" s="248"/>
      <c r="O26" s="248"/>
      <c r="P26" s="248"/>
      <c r="Q26" s="248"/>
      <c r="R26" s="248"/>
      <c r="S26" s="248"/>
      <c r="T26" s="248"/>
    </row>
    <row r="27" spans="1:23" s="73" customFormat="1" ht="13.15" customHeight="1">
      <c r="A27" s="226">
        <v>2016</v>
      </c>
      <c r="B27" s="227">
        <v>42004</v>
      </c>
      <c r="C27" s="238">
        <v>7981.1506217599999</v>
      </c>
      <c r="D27" s="238">
        <v>1579769.3326519255</v>
      </c>
      <c r="E27" s="238">
        <v>6333.1644968918008</v>
      </c>
      <c r="F27" s="238">
        <v>76818.52807772423</v>
      </c>
      <c r="G27" s="238">
        <v>293138.03738181398</v>
      </c>
      <c r="H27" s="238">
        <v>17985.539776689999</v>
      </c>
      <c r="I27" s="238">
        <v>0</v>
      </c>
      <c r="J27" s="238">
        <v>17739.488789192001</v>
      </c>
      <c r="K27" s="238">
        <v>1999765.2417959974</v>
      </c>
      <c r="L27" s="248"/>
      <c r="M27" s="248"/>
      <c r="N27" s="248"/>
      <c r="O27" s="248"/>
      <c r="P27" s="248"/>
      <c r="Q27" s="248"/>
      <c r="R27" s="248"/>
      <c r="S27" s="248"/>
      <c r="T27" s="248"/>
    </row>
    <row r="28" spans="1:23" s="73" customFormat="1" ht="13.15" customHeight="1">
      <c r="A28" s="245">
        <v>2017</v>
      </c>
      <c r="B28" s="227">
        <v>42004</v>
      </c>
      <c r="C28" s="238">
        <v>7340.4753141599995</v>
      </c>
      <c r="D28" s="238">
        <v>1629353.7454912928</v>
      </c>
      <c r="E28" s="238">
        <v>7437.8480601664996</v>
      </c>
      <c r="F28" s="238">
        <v>85674.810870103611</v>
      </c>
      <c r="G28" s="238">
        <v>295482.51591832715</v>
      </c>
      <c r="H28" s="238">
        <v>18834.789205219997</v>
      </c>
      <c r="I28" s="238">
        <v>0</v>
      </c>
      <c r="J28" s="238">
        <v>15856.172758322697</v>
      </c>
      <c r="K28" s="238">
        <v>2059980.3576175929</v>
      </c>
      <c r="L28" s="248"/>
      <c r="M28" s="248"/>
      <c r="O28" s="248"/>
    </row>
    <row r="29" spans="1:23" s="73" customFormat="1" ht="13.15" customHeight="1">
      <c r="A29" s="226">
        <v>2018</v>
      </c>
      <c r="B29" s="227">
        <v>42004</v>
      </c>
      <c r="C29" s="238">
        <v>6977.7115206000008</v>
      </c>
      <c r="D29" s="238">
        <v>1669027.7188145991</v>
      </c>
      <c r="E29" s="238">
        <v>6675.3877664199999</v>
      </c>
      <c r="F29" s="238">
        <v>81181.11401613272</v>
      </c>
      <c r="G29" s="238">
        <v>277034.5811431011</v>
      </c>
      <c r="H29" s="238">
        <v>19793.249788270001</v>
      </c>
      <c r="I29" s="238">
        <v>1.8</v>
      </c>
      <c r="J29" s="238">
        <v>19734.731873112949</v>
      </c>
      <c r="K29" s="238">
        <v>2080426.2949222361</v>
      </c>
      <c r="L29" s="248"/>
      <c r="M29" s="248"/>
      <c r="N29" s="248"/>
      <c r="O29" s="248"/>
      <c r="P29" s="248"/>
      <c r="Q29" s="248"/>
      <c r="R29" s="248"/>
      <c r="S29" s="248"/>
      <c r="T29" s="248"/>
    </row>
    <row r="30" spans="1:23" s="73" customFormat="1" ht="13.15" customHeight="1">
      <c r="A30" s="226">
        <v>2019</v>
      </c>
      <c r="B30" s="227">
        <v>42004</v>
      </c>
      <c r="C30" s="238">
        <v>6987.29464904</v>
      </c>
      <c r="D30" s="238">
        <v>1720806.3640954185</v>
      </c>
      <c r="E30" s="238">
        <v>7990.9131868536997</v>
      </c>
      <c r="F30" s="238">
        <v>97051.7097860801</v>
      </c>
      <c r="G30" s="238">
        <v>292071.45710957254</v>
      </c>
      <c r="H30" s="238">
        <v>26194.325658200003</v>
      </c>
      <c r="I30" s="238">
        <v>0</v>
      </c>
      <c r="J30" s="238">
        <v>22135.205981801628</v>
      </c>
      <c r="K30" s="238">
        <v>2173237.2704669661</v>
      </c>
      <c r="L30" s="248"/>
      <c r="M30" s="248"/>
      <c r="N30" s="248"/>
      <c r="O30" s="248"/>
      <c r="P30" s="248"/>
      <c r="Q30" s="248"/>
      <c r="R30" s="248"/>
      <c r="S30" s="248"/>
      <c r="T30" s="248"/>
    </row>
    <row r="31" spans="1:23" s="73" customFormat="1" ht="13.15" customHeight="1">
      <c r="A31" s="226">
        <v>2020</v>
      </c>
      <c r="B31" s="227" t="s">
        <v>149</v>
      </c>
      <c r="C31" s="238">
        <v>6747.6050896400002</v>
      </c>
      <c r="D31" s="238">
        <v>1904786.9919898452</v>
      </c>
      <c r="E31" s="238">
        <v>7095.2536510740001</v>
      </c>
      <c r="F31" s="238">
        <v>88230.245152746094</v>
      </c>
      <c r="G31" s="238">
        <v>311372.51320184243</v>
      </c>
      <c r="H31" s="238">
        <v>25671.934218817809</v>
      </c>
      <c r="I31" s="238">
        <v>0</v>
      </c>
      <c r="J31" s="238">
        <v>27221.076694524665</v>
      </c>
      <c r="K31" s="238">
        <v>2371125.61999849</v>
      </c>
      <c r="L31" s="248"/>
      <c r="M31" s="248"/>
      <c r="N31" s="248"/>
      <c r="O31" s="248"/>
      <c r="P31" s="248"/>
      <c r="Q31" s="248"/>
      <c r="R31" s="248"/>
      <c r="S31" s="248"/>
      <c r="T31" s="248"/>
    </row>
    <row r="32" spans="1:23" s="73" customFormat="1" ht="13.15" customHeight="1">
      <c r="A32" s="226">
        <v>2021</v>
      </c>
      <c r="B32" s="227" t="s">
        <v>149</v>
      </c>
      <c r="C32" s="238">
        <v>26836.744736099998</v>
      </c>
      <c r="D32" s="238">
        <v>2165478.0360627528</v>
      </c>
      <c r="E32" s="238">
        <v>8435.5627700799996</v>
      </c>
      <c r="F32" s="238">
        <v>109525.65649691138</v>
      </c>
      <c r="G32" s="238">
        <v>332177.1748485117</v>
      </c>
      <c r="H32" s="238">
        <v>27597.314464042971</v>
      </c>
      <c r="I32" s="238">
        <v>0</v>
      </c>
      <c r="J32" s="238">
        <v>34907.587035538134</v>
      </c>
      <c r="K32" s="238">
        <v>2704958.0764139364</v>
      </c>
      <c r="L32" s="248"/>
      <c r="M32" s="248"/>
      <c r="N32" s="248"/>
      <c r="O32" s="248"/>
      <c r="P32" s="248"/>
      <c r="Q32" s="248"/>
      <c r="R32" s="248"/>
      <c r="S32" s="248"/>
      <c r="T32" s="248"/>
    </row>
    <row r="33" spans="1:20" s="73" customFormat="1" ht="13.15" customHeight="1">
      <c r="A33" s="226">
        <v>2022</v>
      </c>
      <c r="B33" s="227" t="s">
        <v>149</v>
      </c>
      <c r="C33" s="238">
        <v>25757.035044479999</v>
      </c>
      <c r="D33" s="238">
        <v>2263825.2077060174</v>
      </c>
      <c r="E33" s="238">
        <v>9017.7120078199987</v>
      </c>
      <c r="F33" s="238">
        <v>113628.73665517362</v>
      </c>
      <c r="G33" s="238">
        <v>281006.99494615808</v>
      </c>
      <c r="H33" s="238">
        <v>30675.395360446699</v>
      </c>
      <c r="I33" s="238">
        <v>0</v>
      </c>
      <c r="J33" s="238">
        <v>34777.725250006901</v>
      </c>
      <c r="K33" s="238">
        <v>2758688.8069701027</v>
      </c>
      <c r="L33" s="248"/>
      <c r="M33" s="248"/>
      <c r="N33" s="248"/>
      <c r="O33" s="248"/>
      <c r="P33" s="248"/>
      <c r="Q33" s="248"/>
      <c r="R33" s="248"/>
      <c r="S33" s="248"/>
      <c r="T33" s="248"/>
    </row>
    <row r="34" spans="1:20" s="73" customFormat="1" ht="13.15" customHeight="1">
      <c r="A34" s="226">
        <v>2023</v>
      </c>
      <c r="B34" s="227" t="s">
        <v>149</v>
      </c>
      <c r="C34" s="238">
        <v>22840.139204720002</v>
      </c>
      <c r="D34" s="238">
        <v>2399238.0716678179</v>
      </c>
      <c r="E34" s="238">
        <v>14383.218094780001</v>
      </c>
      <c r="F34" s="238">
        <v>112463.73327252582</v>
      </c>
      <c r="G34" s="238">
        <v>285916.21638655505</v>
      </c>
      <c r="H34" s="238">
        <v>33610.6909823893</v>
      </c>
      <c r="I34" s="238">
        <v>0</v>
      </c>
      <c r="J34" s="238">
        <v>36925.437893014685</v>
      </c>
      <c r="K34" s="238">
        <v>2905377.5075018029</v>
      </c>
      <c r="L34" s="248"/>
      <c r="M34" s="248"/>
      <c r="N34" s="248"/>
      <c r="O34" s="248"/>
      <c r="P34" s="248"/>
      <c r="Q34" s="248"/>
      <c r="R34" s="248"/>
      <c r="S34" s="248"/>
      <c r="T34" s="248"/>
    </row>
    <row r="35" spans="1:20" s="73" customFormat="1" ht="13.15" customHeight="1">
      <c r="A35" s="226">
        <v>2024</v>
      </c>
      <c r="B35" s="227" t="s">
        <v>149</v>
      </c>
      <c r="C35" s="238">
        <v>22245.84453016</v>
      </c>
      <c r="D35" s="238">
        <v>2497375.209300546</v>
      </c>
      <c r="E35" s="238">
        <v>22791.042315450446</v>
      </c>
      <c r="F35" s="238">
        <v>139893.15852128644</v>
      </c>
      <c r="G35" s="238">
        <v>325888.22794843814</v>
      </c>
      <c r="H35" s="238">
        <v>37324.502218230504</v>
      </c>
      <c r="I35" s="238">
        <v>0</v>
      </c>
      <c r="J35" s="238">
        <v>32544.364077423557</v>
      </c>
      <c r="K35" s="238">
        <v>3078062.348911535</v>
      </c>
      <c r="L35" s="248"/>
      <c r="M35" s="248"/>
      <c r="N35" s="248"/>
      <c r="O35" s="248"/>
      <c r="P35" s="248"/>
      <c r="Q35" s="248"/>
      <c r="R35" s="248"/>
      <c r="S35" s="248"/>
      <c r="T35" s="248"/>
    </row>
    <row r="36" spans="1:20" s="73" customFormat="1" ht="13.15" customHeight="1">
      <c r="A36" s="226" t="str">
        <f>'T1'!A36</f>
        <v>2025*</v>
      </c>
      <c r="B36" s="227" t="s">
        <v>149</v>
      </c>
      <c r="C36" s="238">
        <v>20433.91899238</v>
      </c>
      <c r="D36" s="238">
        <v>2736207.0115769058</v>
      </c>
      <c r="E36" s="238">
        <v>31173.690764755396</v>
      </c>
      <c r="F36" s="238">
        <v>148872.28812526001</v>
      </c>
      <c r="G36" s="238">
        <v>366363.5676759851</v>
      </c>
      <c r="H36" s="238">
        <v>42135.064107595936</v>
      </c>
      <c r="I36" s="238">
        <v>-0.17418914000000002</v>
      </c>
      <c r="J36" s="238">
        <v>37811.531572355081</v>
      </c>
      <c r="K36" s="238">
        <v>3382996.8986260975</v>
      </c>
      <c r="L36" s="248"/>
      <c r="M36" s="248"/>
      <c r="N36" s="248"/>
      <c r="O36" s="248"/>
      <c r="P36" s="248"/>
      <c r="Q36" s="248"/>
      <c r="R36" s="248"/>
      <c r="S36" s="248"/>
      <c r="T36" s="248"/>
    </row>
    <row r="37" spans="1:20" ht="13.15" customHeight="1">
      <c r="A37" s="179"/>
      <c r="B37" s="173"/>
      <c r="C37" s="174"/>
      <c r="D37" s="174"/>
      <c r="E37" s="174"/>
      <c r="F37" s="174"/>
      <c r="G37" s="174"/>
      <c r="H37" s="180"/>
      <c r="I37" s="174"/>
      <c r="J37" s="174"/>
      <c r="K37" s="174"/>
    </row>
    <row r="38" spans="1:20">
      <c r="A38" s="50"/>
      <c r="B38" s="51"/>
      <c r="C38" s="67"/>
      <c r="D38" s="67"/>
      <c r="E38" s="67"/>
      <c r="F38" s="67"/>
      <c r="G38" s="67"/>
      <c r="H38" s="68"/>
      <c r="I38" s="67"/>
      <c r="J38" s="55"/>
      <c r="K38" s="67"/>
    </row>
    <row r="39" spans="1:20">
      <c r="A39" s="349" t="s">
        <v>134</v>
      </c>
      <c r="B39" s="349"/>
      <c r="C39" s="349"/>
      <c r="D39" s="349"/>
      <c r="E39" s="349"/>
      <c r="F39" s="349"/>
      <c r="G39" s="349"/>
      <c r="K39" s="55" t="s">
        <v>23</v>
      </c>
      <c r="L39" s="351"/>
    </row>
    <row r="40" spans="1:20" ht="13.15" customHeight="1">
      <c r="A40" s="356" t="s">
        <v>135</v>
      </c>
      <c r="B40" s="356"/>
      <c r="C40" s="356"/>
      <c r="D40" s="356"/>
      <c r="E40" s="356"/>
      <c r="F40" s="356"/>
      <c r="G40" s="356"/>
      <c r="K40" s="58">
        <f>'T1'!K40</f>
        <v>46142</v>
      </c>
      <c r="L40" s="351"/>
    </row>
    <row r="41" spans="1:20">
      <c r="A41" s="348" t="s">
        <v>132</v>
      </c>
      <c r="B41" s="348"/>
      <c r="C41" s="348"/>
      <c r="D41" s="348"/>
      <c r="E41" s="348"/>
      <c r="F41" s="348"/>
      <c r="G41" s="348"/>
      <c r="K41" s="59" t="s">
        <v>1</v>
      </c>
      <c r="L41" s="351"/>
      <c r="M41" s="63"/>
    </row>
    <row r="42" spans="1:20">
      <c r="A42" s="348" t="s">
        <v>133</v>
      </c>
      <c r="B42" s="348"/>
      <c r="C42" s="348"/>
      <c r="D42" s="348"/>
      <c r="E42" s="348"/>
      <c r="F42" s="348"/>
      <c r="G42" s="348"/>
      <c r="H42" s="67"/>
      <c r="I42" s="67"/>
      <c r="J42" s="67"/>
      <c r="K42" s="67"/>
      <c r="L42" s="65"/>
    </row>
    <row r="43" spans="1:20" ht="12.75" customHeight="1">
      <c r="A43" s="50"/>
      <c r="B43" s="51"/>
      <c r="C43" s="67"/>
      <c r="D43" s="67"/>
      <c r="E43" s="67"/>
      <c r="F43" s="67"/>
      <c r="G43" s="67"/>
      <c r="H43" s="67"/>
      <c r="I43" s="67"/>
      <c r="J43" s="67"/>
      <c r="K43" s="67"/>
      <c r="L43" s="65"/>
    </row>
    <row r="44" spans="1:20" ht="12.75" customHeight="1">
      <c r="A44" s="438" t="s">
        <v>165</v>
      </c>
      <c r="B44" s="438"/>
      <c r="C44" s="438"/>
      <c r="D44" s="438"/>
      <c r="E44" s="67"/>
      <c r="F44" s="67"/>
      <c r="G44" s="67"/>
      <c r="H44" s="67"/>
      <c r="I44" s="67"/>
      <c r="J44" s="67"/>
      <c r="K44" s="67"/>
      <c r="L44" s="65"/>
    </row>
    <row r="45" spans="1:20" ht="12.75" customHeight="1">
      <c r="A45" s="50"/>
      <c r="B45" s="51"/>
      <c r="C45" s="67"/>
      <c r="D45" s="67"/>
      <c r="E45" s="67"/>
      <c r="F45" s="67"/>
      <c r="G45" s="67"/>
      <c r="H45" s="67"/>
      <c r="I45" s="67"/>
      <c r="J45" s="67"/>
      <c r="K45" s="67"/>
      <c r="L45" s="65"/>
    </row>
    <row r="46" spans="1:20">
      <c r="C46" s="147"/>
      <c r="D46" s="148"/>
      <c r="E46" s="147"/>
      <c r="H46" s="148"/>
      <c r="L46" s="65"/>
    </row>
    <row r="47" spans="1:20">
      <c r="C47" s="147"/>
      <c r="D47" s="148"/>
      <c r="E47" s="147"/>
      <c r="H47" s="148"/>
      <c r="L47" s="65"/>
    </row>
    <row r="48" spans="1:20">
      <c r="C48" s="147"/>
      <c r="D48" s="148"/>
      <c r="E48" s="147"/>
      <c r="H48" s="148"/>
      <c r="L48" s="65"/>
    </row>
    <row r="49" spans="3:12">
      <c r="L49" s="63"/>
    </row>
    <row r="51" spans="3:12">
      <c r="C51" s="49"/>
      <c r="D51" s="49"/>
      <c r="E51" s="49"/>
      <c r="F51" s="49"/>
      <c r="G51" s="49"/>
      <c r="H51" s="49"/>
      <c r="I51" s="49"/>
      <c r="J51" s="49"/>
      <c r="K51" s="49"/>
      <c r="L51" s="49"/>
    </row>
    <row r="52" spans="3:12">
      <c r="C52" s="49"/>
      <c r="D52" s="49"/>
      <c r="E52" s="49"/>
      <c r="F52" s="49"/>
      <c r="G52" s="49"/>
      <c r="H52" s="49"/>
      <c r="I52" s="49"/>
      <c r="J52" s="49"/>
      <c r="K52" s="49"/>
    </row>
    <row r="53" spans="3:12">
      <c r="C53" s="49"/>
      <c r="D53" s="49"/>
      <c r="E53" s="49"/>
      <c r="F53" s="49"/>
      <c r="G53" s="49"/>
      <c r="H53" s="49"/>
      <c r="I53" s="49"/>
      <c r="J53" s="49"/>
      <c r="K53" s="49"/>
      <c r="L53" s="63"/>
    </row>
    <row r="54" spans="3:12">
      <c r="C54" s="49"/>
      <c r="D54" s="49"/>
      <c r="E54" s="49"/>
      <c r="F54" s="49"/>
      <c r="G54" s="49"/>
      <c r="H54" s="49"/>
      <c r="I54" s="49"/>
      <c r="J54" s="49"/>
      <c r="K54" s="49"/>
    </row>
    <row r="55" spans="3:12">
      <c r="C55" s="49"/>
      <c r="D55" s="49"/>
      <c r="E55" s="49"/>
      <c r="F55" s="49"/>
      <c r="G55" s="49"/>
      <c r="H55" s="49"/>
      <c r="I55" s="49"/>
      <c r="J55" s="49"/>
      <c r="K55" s="49"/>
      <c r="L55" s="63"/>
    </row>
    <row r="57" spans="3:12">
      <c r="L57" s="63"/>
    </row>
    <row r="58" spans="3:12">
      <c r="C58" s="49"/>
      <c r="D58" s="49"/>
      <c r="E58" s="49"/>
      <c r="F58" s="49"/>
      <c r="G58" s="49"/>
      <c r="H58" s="150"/>
      <c r="I58" s="150"/>
      <c r="J58" s="150"/>
      <c r="K58" s="49"/>
    </row>
    <row r="59" spans="3:12">
      <c r="C59" s="49"/>
      <c r="D59" s="49"/>
      <c r="E59" s="49"/>
      <c r="F59" s="49"/>
      <c r="G59" s="49"/>
      <c r="H59" s="49"/>
      <c r="I59" s="49"/>
      <c r="J59" s="49"/>
      <c r="K59" s="49"/>
      <c r="L59" s="63"/>
    </row>
    <row r="60" spans="3:12">
      <c r="C60" s="49"/>
      <c r="D60" s="49"/>
      <c r="E60" s="49"/>
      <c r="F60" s="49"/>
      <c r="G60" s="49"/>
      <c r="H60" s="49"/>
      <c r="I60" s="49"/>
      <c r="J60" s="49"/>
      <c r="K60" s="49"/>
    </row>
    <row r="61" spans="3:12">
      <c r="C61" s="49"/>
      <c r="D61" s="49"/>
      <c r="E61" s="49"/>
      <c r="F61" s="49"/>
      <c r="G61" s="49"/>
      <c r="H61" s="49"/>
      <c r="I61" s="49"/>
      <c r="J61" s="49"/>
      <c r="K61" s="49"/>
      <c r="L61" s="63"/>
    </row>
    <row r="62" spans="3:12">
      <c r="C62" s="49"/>
      <c r="D62" s="49"/>
      <c r="E62" s="49"/>
      <c r="F62" s="49"/>
      <c r="G62" s="49"/>
      <c r="H62" s="49"/>
      <c r="I62" s="49"/>
      <c r="J62" s="49"/>
      <c r="K62" s="49"/>
    </row>
    <row r="63" spans="3:12">
      <c r="L63" s="63"/>
    </row>
    <row r="65" spans="12:12">
      <c r="L65" s="63"/>
    </row>
    <row r="67" spans="12:12">
      <c r="L67" s="63"/>
    </row>
    <row r="69" spans="12:12">
      <c r="L69" s="63"/>
    </row>
    <row r="71" spans="12:12">
      <c r="L71" s="63"/>
    </row>
    <row r="73" spans="12:12">
      <c r="L73" s="63"/>
    </row>
    <row r="75" spans="12:12">
      <c r="L75" s="63"/>
    </row>
    <row r="77" spans="12:12">
      <c r="L77" s="63"/>
    </row>
    <row r="79" spans="12:12">
      <c r="L79" s="63"/>
    </row>
    <row r="81" spans="12:12">
      <c r="L81" s="63"/>
    </row>
    <row r="83" spans="12:12">
      <c r="L83" s="63"/>
    </row>
    <row r="85" spans="12:12">
      <c r="L85" s="63"/>
    </row>
    <row r="87" spans="12:12">
      <c r="L87" s="63"/>
    </row>
    <row r="89" spans="12:12">
      <c r="L89" s="63"/>
    </row>
    <row r="91" spans="12:12">
      <c r="L91" s="63"/>
    </row>
    <row r="93" spans="12:12">
      <c r="L93" s="63"/>
    </row>
    <row r="95" spans="12:12">
      <c r="L95" s="63"/>
    </row>
    <row r="97" spans="12:12">
      <c r="L97" s="63"/>
    </row>
    <row r="99" spans="12:12">
      <c r="L99" s="63"/>
    </row>
    <row r="101" spans="12:12">
      <c r="L101" s="63"/>
    </row>
    <row r="103" spans="12:12">
      <c r="L103" s="63"/>
    </row>
    <row r="105" spans="12:12">
      <c r="L105" s="63"/>
    </row>
    <row r="107" spans="12:12">
      <c r="L107" s="63"/>
    </row>
    <row r="109" spans="12:12">
      <c r="L109" s="63"/>
    </row>
    <row r="111" spans="12:12">
      <c r="L111" s="63"/>
    </row>
    <row r="113" spans="12:12">
      <c r="L113" s="63"/>
    </row>
    <row r="115" spans="12:12">
      <c r="L115" s="63"/>
    </row>
    <row r="117" spans="12:12">
      <c r="L117" s="63"/>
    </row>
    <row r="119" spans="12:12">
      <c r="L119" s="63"/>
    </row>
    <row r="121" spans="12:12">
      <c r="L121" s="63"/>
    </row>
    <row r="123" spans="12:12">
      <c r="L123" s="63"/>
    </row>
    <row r="125" spans="12:12">
      <c r="L125" s="63"/>
    </row>
    <row r="127" spans="12:12">
      <c r="L127" s="63"/>
    </row>
    <row r="129" spans="12:12">
      <c r="L129" s="63"/>
    </row>
    <row r="131" spans="12:12">
      <c r="L131" s="63"/>
    </row>
    <row r="133" spans="12:12">
      <c r="L133" s="63"/>
    </row>
    <row r="135" spans="12:12">
      <c r="L135" s="63"/>
    </row>
    <row r="137" spans="12:12">
      <c r="L137" s="63"/>
    </row>
    <row r="139" spans="12:12">
      <c r="L139" s="63"/>
    </row>
    <row r="141" spans="12:12">
      <c r="L141" s="63"/>
    </row>
    <row r="143" spans="12:12">
      <c r="L143" s="63"/>
    </row>
    <row r="145" spans="12:12">
      <c r="L145" s="63"/>
    </row>
    <row r="147" spans="12:12">
      <c r="L147" s="63"/>
    </row>
    <row r="149" spans="12:12">
      <c r="L149" s="63"/>
    </row>
    <row r="151" spans="12:12">
      <c r="L151" s="63"/>
    </row>
    <row r="153" spans="12:12">
      <c r="L153" s="63"/>
    </row>
    <row r="155" spans="12:12">
      <c r="L155" s="63"/>
    </row>
    <row r="157" spans="12:12">
      <c r="L157" s="63"/>
    </row>
  </sheetData>
  <sheetProtection formatCells="0" formatRows="0"/>
  <mergeCells count="13">
    <mergeCell ref="A44:D44"/>
    <mergeCell ref="A42:G42"/>
    <mergeCell ref="A39:G39"/>
    <mergeCell ref="L39:L41"/>
    <mergeCell ref="A22:K22"/>
    <mergeCell ref="A1:K1"/>
    <mergeCell ref="C3:F3"/>
    <mergeCell ref="G3:H3"/>
    <mergeCell ref="A4:K4"/>
    <mergeCell ref="A6:K6"/>
    <mergeCell ref="C2:K2"/>
    <mergeCell ref="A40:G40"/>
    <mergeCell ref="A41:G41"/>
  </mergeCells>
  <pageMargins left="0.94488188976377963" right="0.55118110236220474" top="0.98425196850393704" bottom="0.78740157480314965" header="0.51181102362204722" footer="0.47244094488188981"/>
  <pageSetup paperSize="9" scale="83" orientation="portrait" r:id="rId1"/>
  <headerFooter alignWithMargins="0">
    <oddFooter xml:space="preserve">&amp;C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theme="0"/>
    <pageSetUpPr autoPageBreaks="0" fitToPage="1"/>
  </sheetPr>
  <dimension ref="A1:W138"/>
  <sheetViews>
    <sheetView zoomScaleSheetLayoutView="100" workbookViewId="0">
      <pane ySplit="5" topLeftCell="A15" activePane="bottomLeft" state="frozen"/>
      <selection activeCell="M36" sqref="M36"/>
      <selection pane="bottomLeft" activeCell="M36" sqref="M36"/>
    </sheetView>
  </sheetViews>
  <sheetFormatPr defaultColWidth="9.140625" defaultRowHeight="12.75"/>
  <cols>
    <col min="1" max="1" width="8.7109375" style="66" customWidth="1"/>
    <col min="2" max="2" width="8.7109375" style="52" customWidth="1"/>
    <col min="3" max="11" width="15.7109375" style="44" customWidth="1"/>
    <col min="12" max="12" width="10.7109375" style="44" customWidth="1"/>
    <col min="13" max="16384" width="9.140625" style="44"/>
  </cols>
  <sheetData>
    <row r="1" spans="1:23" s="189" customFormat="1" ht="21.75" customHeight="1">
      <c r="A1" s="368" t="s">
        <v>121</v>
      </c>
      <c r="B1" s="368"/>
      <c r="C1" s="368"/>
      <c r="D1" s="368"/>
      <c r="E1" s="368"/>
      <c r="F1" s="368"/>
      <c r="G1" s="368"/>
      <c r="H1" s="368"/>
      <c r="I1" s="368"/>
      <c r="J1" s="368"/>
      <c r="K1" s="368"/>
    </row>
    <row r="2" spans="1:23" ht="15" customHeight="1">
      <c r="A2" s="371" t="s">
        <v>144</v>
      </c>
      <c r="B2" s="371"/>
      <c r="C2" s="370" t="s">
        <v>151</v>
      </c>
      <c r="D2" s="370"/>
      <c r="E2" s="370"/>
      <c r="F2" s="370"/>
      <c r="G2" s="370"/>
      <c r="H2" s="370"/>
      <c r="I2" s="370"/>
      <c r="J2" s="370"/>
      <c r="K2" s="370"/>
    </row>
    <row r="3" spans="1:23" ht="15" customHeight="1">
      <c r="A3" s="155"/>
      <c r="B3" s="42"/>
      <c r="C3" s="366" t="s">
        <v>14</v>
      </c>
      <c r="D3" s="366"/>
      <c r="E3" s="366"/>
      <c r="F3" s="366"/>
      <c r="G3" s="366"/>
      <c r="H3" s="366"/>
      <c r="I3" s="194"/>
      <c r="J3" s="194"/>
      <c r="K3" s="193" t="s">
        <v>15</v>
      </c>
      <c r="L3" s="63"/>
    </row>
    <row r="4" spans="1:23">
      <c r="A4" s="353"/>
      <c r="B4" s="354"/>
      <c r="C4" s="355"/>
      <c r="D4" s="355"/>
      <c r="E4" s="355"/>
      <c r="F4" s="355"/>
      <c r="G4" s="355"/>
      <c r="H4" s="355"/>
      <c r="I4" s="355"/>
      <c r="J4" s="355"/>
      <c r="K4" s="355"/>
    </row>
    <row r="5" spans="1:23" ht="69" customHeight="1">
      <c r="A5" s="185"/>
      <c r="B5" s="186"/>
      <c r="C5" s="183" t="str">
        <f>'T1'!C5</f>
        <v>Ari monetar dhe SDR / Monetary gold and SDRs</v>
      </c>
      <c r="D5" s="183" t="str">
        <f>'T1'!D5</f>
        <v>Monedha dhe depozitat / Currency  and  Deposits</v>
      </c>
      <c r="E5" s="183" t="str">
        <f>'T1'!E5</f>
        <v>Letra me vlerë të borxhit / Debt securities</v>
      </c>
      <c r="F5" s="183" t="str">
        <f>'T1'!F5</f>
        <v>Huatë / Loans</v>
      </c>
      <c r="G5" s="183" t="str">
        <f>'T1'!G5</f>
        <v>Kapitali dhe aksionet në fondet e investimit   / Equity and investment fund shares or unit</v>
      </c>
      <c r="H5" s="183" t="str">
        <f>'T1'!H5</f>
        <v>Sigurime dhe skemat e pensioneve/ Insurance, pension and standardised guarantee schemes</v>
      </c>
      <c r="I5" s="183" t="str">
        <f>'T1'!I5</f>
        <v>Dervativët financiare / Financial derivatives</v>
      </c>
      <c r="J5" s="183" t="str">
        <f>'T1'!J5</f>
        <v xml:space="preserve">Llogari të tjera të arkëtueshme/ pagueshme / Other accounts receivable /payable
</v>
      </c>
      <c r="K5" s="183" t="str">
        <f>'T1'!K5</f>
        <v xml:space="preserve">Totali / Total
</v>
      </c>
    </row>
    <row r="6" spans="1:23" ht="13.15" customHeight="1">
      <c r="A6" s="352" t="s">
        <v>53</v>
      </c>
      <c r="B6" s="352"/>
      <c r="C6" s="369"/>
      <c r="D6" s="369"/>
      <c r="E6" s="369"/>
      <c r="F6" s="369"/>
      <c r="G6" s="369"/>
      <c r="H6" s="369"/>
      <c r="I6" s="369"/>
      <c r="J6" s="369"/>
      <c r="K6" s="369"/>
      <c r="L6" s="63"/>
    </row>
    <row r="7" spans="1:23" ht="13.15" customHeight="1">
      <c r="A7" s="115">
        <v>2012</v>
      </c>
      <c r="B7" s="48">
        <v>41274</v>
      </c>
      <c r="C7" s="238">
        <v>17703.245215336752</v>
      </c>
      <c r="D7" s="238">
        <v>30584.999879643245</v>
      </c>
      <c r="E7" s="238">
        <v>292558.03772921686</v>
      </c>
      <c r="F7" s="238">
        <v>23706.746706889997</v>
      </c>
      <c r="G7" s="330">
        <v>0</v>
      </c>
      <c r="H7" s="238">
        <v>0</v>
      </c>
      <c r="I7" s="246">
        <v>14</v>
      </c>
      <c r="J7" s="238">
        <v>14129.156426360001</v>
      </c>
      <c r="K7" s="238">
        <v>378696.40964857687</v>
      </c>
    </row>
    <row r="8" spans="1:23" s="73" customFormat="1" ht="13.15" customHeight="1">
      <c r="A8" s="284">
        <v>2013</v>
      </c>
      <c r="B8" s="227">
        <v>41639</v>
      </c>
      <c r="C8" s="238">
        <v>16701.45760083582</v>
      </c>
      <c r="D8" s="238">
        <v>23950.001600064184</v>
      </c>
      <c r="E8" s="238">
        <v>308387.03155651211</v>
      </c>
      <c r="F8" s="238">
        <v>23334.5166914</v>
      </c>
      <c r="G8" s="238">
        <v>536.97756411000012</v>
      </c>
      <c r="H8" s="238">
        <v>0</v>
      </c>
      <c r="I8" s="246">
        <v>31.479915510000001</v>
      </c>
      <c r="J8" s="238">
        <v>2713.21368738</v>
      </c>
      <c r="K8" s="238">
        <v>375654.67861581215</v>
      </c>
    </row>
    <row r="9" spans="1:23" s="285" customFormat="1" ht="13.15" customHeight="1">
      <c r="A9" s="284">
        <v>2014</v>
      </c>
      <c r="B9" s="227">
        <v>42004</v>
      </c>
      <c r="C9" s="238">
        <v>19299.645323024175</v>
      </c>
      <c r="D9" s="238">
        <v>32580.17869396582</v>
      </c>
      <c r="E9" s="238">
        <v>320744.60796805937</v>
      </c>
      <c r="F9" s="238">
        <v>27286.292793920002</v>
      </c>
      <c r="G9" s="238">
        <v>563.50433492999991</v>
      </c>
      <c r="H9" s="238">
        <v>0</v>
      </c>
      <c r="I9" s="246">
        <v>17.427952129999998</v>
      </c>
      <c r="J9" s="238">
        <v>1742.5115269680086</v>
      </c>
      <c r="K9" s="238">
        <v>402234.16859299736</v>
      </c>
      <c r="L9" s="288"/>
    </row>
    <row r="10" spans="1:23" s="73" customFormat="1" ht="13.15" customHeight="1">
      <c r="A10" s="284">
        <v>2015</v>
      </c>
      <c r="B10" s="227">
        <v>42004</v>
      </c>
      <c r="C10" s="238">
        <v>30576.624248382301</v>
      </c>
      <c r="D10" s="238">
        <v>93231.980527289998</v>
      </c>
      <c r="E10" s="238">
        <v>323679.03077920811</v>
      </c>
      <c r="F10" s="238">
        <v>14641.072851590001</v>
      </c>
      <c r="G10" s="246">
        <v>0</v>
      </c>
      <c r="H10" s="238">
        <v>0</v>
      </c>
      <c r="I10" s="246">
        <v>27.673052809999998</v>
      </c>
      <c r="J10" s="238">
        <v>1154.0703884822981</v>
      </c>
      <c r="K10" s="238">
        <v>463310.45184776274</v>
      </c>
      <c r="L10" s="248"/>
    </row>
    <row r="11" spans="1:23" s="73" customFormat="1" ht="13.15" customHeight="1">
      <c r="A11" s="284">
        <v>2016</v>
      </c>
      <c r="B11" s="227">
        <v>42004</v>
      </c>
      <c r="C11" s="238">
        <v>27214.301136675902</v>
      </c>
      <c r="D11" s="238">
        <v>104674.87685889</v>
      </c>
      <c r="E11" s="238">
        <v>315112.7095820292</v>
      </c>
      <c r="F11" s="238">
        <v>31660.256546389999</v>
      </c>
      <c r="G11" s="246">
        <v>0</v>
      </c>
      <c r="H11" s="238">
        <v>0</v>
      </c>
      <c r="I11" s="246">
        <v>15.79044146</v>
      </c>
      <c r="J11" s="238">
        <v>4780.0287393499993</v>
      </c>
      <c r="K11" s="238">
        <v>483457.96330479503</v>
      </c>
      <c r="L11" s="248"/>
    </row>
    <row r="12" spans="1:23" s="73" customFormat="1" ht="13.15" customHeight="1">
      <c r="A12" s="290">
        <v>2017</v>
      </c>
      <c r="B12" s="227">
        <v>42004</v>
      </c>
      <c r="C12" s="238">
        <v>25725.055231999999</v>
      </c>
      <c r="D12" s="238">
        <v>161638.2987599842</v>
      </c>
      <c r="E12" s="238">
        <v>259537.75206677394</v>
      </c>
      <c r="F12" s="238">
        <v>41591.041642630007</v>
      </c>
      <c r="G12" s="246">
        <v>0</v>
      </c>
      <c r="H12" s="238">
        <v>0</v>
      </c>
      <c r="I12" s="238">
        <v>11.65036596</v>
      </c>
      <c r="J12" s="238">
        <v>4546.1406919999999</v>
      </c>
      <c r="K12" s="238">
        <v>493049.93875934818</v>
      </c>
      <c r="L12" s="248"/>
      <c r="M12" s="248"/>
    </row>
    <row r="13" spans="1:23" s="73" customFormat="1" ht="13.15" customHeight="1">
      <c r="A13" s="290">
        <v>2018</v>
      </c>
      <c r="B13" s="227">
        <v>42004</v>
      </c>
      <c r="C13" s="238">
        <v>19626.049725168799</v>
      </c>
      <c r="D13" s="238">
        <v>189970.50169528916</v>
      </c>
      <c r="E13" s="238">
        <v>261436.90381870049</v>
      </c>
      <c r="F13" s="238">
        <v>34144.671846869998</v>
      </c>
      <c r="G13" s="246">
        <v>0</v>
      </c>
      <c r="H13" s="238">
        <v>0</v>
      </c>
      <c r="I13" s="238">
        <v>19.255223390000001</v>
      </c>
      <c r="J13" s="238">
        <v>4248.8901865599992</v>
      </c>
      <c r="K13" s="238">
        <v>509446.27249597845</v>
      </c>
      <c r="L13" s="248"/>
      <c r="M13" s="249"/>
      <c r="N13" s="287"/>
      <c r="O13" s="287"/>
      <c r="P13" s="287"/>
      <c r="Q13" s="287"/>
      <c r="R13" s="287"/>
      <c r="S13" s="287"/>
      <c r="T13" s="287"/>
      <c r="U13" s="287"/>
      <c r="V13" s="287"/>
      <c r="W13" s="287"/>
    </row>
    <row r="14" spans="1:23" s="73" customFormat="1" ht="13.15" customHeight="1">
      <c r="A14" s="290">
        <v>2019</v>
      </c>
      <c r="B14" s="227">
        <v>42004</v>
      </c>
      <c r="C14" s="238">
        <v>24180.778608027598</v>
      </c>
      <c r="D14" s="238">
        <v>152485.94090897002</v>
      </c>
      <c r="E14" s="238">
        <v>283570.77187105757</v>
      </c>
      <c r="F14" s="238">
        <v>36097.799316060002</v>
      </c>
      <c r="G14" s="246">
        <v>0</v>
      </c>
      <c r="H14" s="238">
        <v>0</v>
      </c>
      <c r="I14" s="238">
        <v>13.82346224</v>
      </c>
      <c r="J14" s="238">
        <v>4561.8389639315128</v>
      </c>
      <c r="K14" s="238">
        <v>500910.95313028665</v>
      </c>
      <c r="L14" s="248"/>
      <c r="M14" s="249"/>
      <c r="N14" s="287"/>
      <c r="O14" s="287"/>
      <c r="P14" s="287"/>
      <c r="Q14" s="287"/>
      <c r="R14" s="287"/>
      <c r="S14" s="287"/>
      <c r="T14" s="287"/>
      <c r="U14" s="287"/>
      <c r="V14" s="287"/>
      <c r="W14" s="287"/>
    </row>
    <row r="15" spans="1:23" s="73" customFormat="1" ht="13.15" customHeight="1">
      <c r="A15" s="290">
        <v>2020</v>
      </c>
      <c r="B15" s="227" t="s">
        <v>149</v>
      </c>
      <c r="C15" s="238">
        <v>41294.305499759605</v>
      </c>
      <c r="D15" s="238">
        <v>200035.56278619001</v>
      </c>
      <c r="E15" s="238">
        <v>309577.88555480191</v>
      </c>
      <c r="F15" s="238">
        <v>34715.379359379993</v>
      </c>
      <c r="G15" s="246">
        <v>0</v>
      </c>
      <c r="H15" s="238">
        <v>0</v>
      </c>
      <c r="I15" s="238">
        <v>11.774815539999999</v>
      </c>
      <c r="J15" s="238">
        <v>4434.255995810001</v>
      </c>
      <c r="K15" s="238">
        <v>590069.16401148145</v>
      </c>
      <c r="L15" s="248"/>
      <c r="M15" s="249"/>
      <c r="N15" s="287"/>
      <c r="O15" s="287"/>
      <c r="P15" s="287"/>
      <c r="Q15" s="287"/>
      <c r="R15" s="287"/>
      <c r="S15" s="287"/>
      <c r="T15" s="287"/>
      <c r="U15" s="287"/>
      <c r="V15" s="287"/>
      <c r="W15" s="287"/>
    </row>
    <row r="16" spans="1:23" s="73" customFormat="1" ht="13.15" customHeight="1">
      <c r="A16" s="290">
        <v>2021</v>
      </c>
      <c r="B16" s="227" t="s">
        <v>149</v>
      </c>
      <c r="C16" s="238">
        <v>54469.995711168405</v>
      </c>
      <c r="D16" s="238">
        <v>274132.53820109001</v>
      </c>
      <c r="E16" s="238">
        <v>333113.17607806256</v>
      </c>
      <c r="F16" s="238">
        <v>43768.717201210005</v>
      </c>
      <c r="G16" s="246">
        <v>0</v>
      </c>
      <c r="H16" s="238">
        <v>0</v>
      </c>
      <c r="I16" s="238">
        <v>13.9245287</v>
      </c>
      <c r="J16" s="238">
        <v>5076.5624672399999</v>
      </c>
      <c r="K16" s="238">
        <v>710574.91418747092</v>
      </c>
      <c r="L16" s="248"/>
      <c r="M16" s="249"/>
      <c r="N16" s="287"/>
      <c r="O16" s="287"/>
      <c r="P16" s="287"/>
      <c r="Q16" s="287"/>
      <c r="R16" s="287"/>
      <c r="S16" s="287"/>
      <c r="T16" s="287"/>
      <c r="U16" s="287"/>
      <c r="V16" s="287"/>
      <c r="W16" s="287"/>
    </row>
    <row r="17" spans="1:23" s="73" customFormat="1" ht="13.15" customHeight="1">
      <c r="A17" s="290">
        <v>2022</v>
      </c>
      <c r="B17" s="227" t="s">
        <v>149</v>
      </c>
      <c r="C17" s="238">
        <v>46728.206042537699</v>
      </c>
      <c r="D17" s="238">
        <v>89758.991899490007</v>
      </c>
      <c r="E17" s="238">
        <v>493512.37932093308</v>
      </c>
      <c r="F17" s="238">
        <v>53391.320082589998</v>
      </c>
      <c r="G17" s="246">
        <v>0</v>
      </c>
      <c r="H17" s="238">
        <v>0</v>
      </c>
      <c r="I17" s="238">
        <v>5.3257514199999996</v>
      </c>
      <c r="J17" s="238">
        <v>4601.0474938999996</v>
      </c>
      <c r="K17" s="238">
        <v>687997.27059087087</v>
      </c>
      <c r="L17" s="248"/>
      <c r="M17" s="249"/>
      <c r="N17" s="287"/>
      <c r="O17" s="287"/>
      <c r="P17" s="287"/>
      <c r="Q17" s="287"/>
      <c r="R17" s="287"/>
      <c r="S17" s="287"/>
      <c r="T17" s="287"/>
      <c r="U17" s="287"/>
      <c r="V17" s="287"/>
      <c r="W17" s="287"/>
    </row>
    <row r="18" spans="1:23" s="73" customFormat="1" ht="13.15" customHeight="1">
      <c r="A18" s="290">
        <v>2023</v>
      </c>
      <c r="B18" s="227" t="s">
        <v>149</v>
      </c>
      <c r="C18" s="238">
        <v>44478.338419973799</v>
      </c>
      <c r="D18" s="238">
        <v>128446.52799450001</v>
      </c>
      <c r="E18" s="238">
        <v>505807.00312225649</v>
      </c>
      <c r="F18" s="238">
        <v>46918.867991410007</v>
      </c>
      <c r="G18" s="246">
        <v>0</v>
      </c>
      <c r="H18" s="238">
        <v>0</v>
      </c>
      <c r="I18" s="238">
        <v>-5.0503079999999999E-2</v>
      </c>
      <c r="J18" s="238">
        <v>4239.1885868899999</v>
      </c>
      <c r="K18" s="238">
        <v>729889.87561195018</v>
      </c>
      <c r="L18" s="248"/>
      <c r="M18" s="249"/>
      <c r="N18" s="287"/>
      <c r="O18" s="287"/>
      <c r="P18" s="287"/>
      <c r="Q18" s="287"/>
      <c r="R18" s="287"/>
      <c r="S18" s="287"/>
      <c r="T18" s="287"/>
      <c r="U18" s="287"/>
      <c r="V18" s="287"/>
      <c r="W18" s="287"/>
    </row>
    <row r="19" spans="1:23" s="73" customFormat="1" ht="13.15" customHeight="1">
      <c r="A19" s="290">
        <v>2024</v>
      </c>
      <c r="B19" s="227" t="s">
        <v>149</v>
      </c>
      <c r="C19" s="238">
        <v>49142.990277794306</v>
      </c>
      <c r="D19" s="238">
        <v>135936.99771420003</v>
      </c>
      <c r="E19" s="238">
        <v>489538.02094577544</v>
      </c>
      <c r="F19" s="238">
        <v>61078.273161410005</v>
      </c>
      <c r="G19" s="246">
        <v>0</v>
      </c>
      <c r="H19" s="238">
        <v>0</v>
      </c>
      <c r="I19" s="238">
        <v>0</v>
      </c>
      <c r="J19" s="238">
        <v>4006.8169105899997</v>
      </c>
      <c r="K19" s="238">
        <v>739703.09900976985</v>
      </c>
      <c r="L19" s="248"/>
      <c r="M19" s="249"/>
      <c r="N19" s="287"/>
      <c r="O19" s="287"/>
      <c r="P19" s="287"/>
      <c r="Q19" s="287"/>
      <c r="R19" s="287"/>
      <c r="S19" s="287"/>
      <c r="T19" s="287"/>
      <c r="U19" s="287"/>
      <c r="V19" s="287"/>
      <c r="W19" s="287"/>
    </row>
    <row r="20" spans="1:23" s="73" customFormat="1" ht="13.15" customHeight="1">
      <c r="A20" s="290" t="str">
        <f>'T1'!A20</f>
        <v>2025*</v>
      </c>
      <c r="B20" s="227" t="s">
        <v>149</v>
      </c>
      <c r="C20" s="238">
        <v>64841.261438747497</v>
      </c>
      <c r="D20" s="238">
        <v>102007.79429287001</v>
      </c>
      <c r="E20" s="238">
        <v>596496.31961536419</v>
      </c>
      <c r="F20" s="238">
        <v>60172.027201460005</v>
      </c>
      <c r="G20" s="246">
        <v>0</v>
      </c>
      <c r="H20" s="238">
        <v>0</v>
      </c>
      <c r="I20" s="238">
        <v>-0.17418914000000002</v>
      </c>
      <c r="J20" s="238">
        <v>3619.5334068500001</v>
      </c>
      <c r="K20" s="238">
        <v>827136.76176615164</v>
      </c>
      <c r="L20" s="248"/>
      <c r="M20" s="343"/>
      <c r="N20" s="287"/>
      <c r="O20" s="287"/>
      <c r="P20" s="287"/>
      <c r="Q20" s="287"/>
      <c r="R20" s="287"/>
      <c r="S20" s="287"/>
      <c r="T20" s="287"/>
      <c r="U20" s="287"/>
      <c r="V20" s="287"/>
      <c r="W20" s="287"/>
    </row>
    <row r="21" spans="1:23" s="73" customFormat="1" ht="13.15" customHeight="1">
      <c r="A21" s="291"/>
      <c r="B21" s="234"/>
      <c r="C21" s="251"/>
      <c r="D21" s="251"/>
      <c r="E21" s="251"/>
      <c r="F21" s="251"/>
      <c r="G21" s="282"/>
      <c r="H21" s="251"/>
      <c r="I21" s="251"/>
      <c r="J21" s="251"/>
      <c r="K21" s="251"/>
      <c r="L21" s="248"/>
      <c r="M21" s="248"/>
    </row>
    <row r="22" spans="1:23" s="73" customFormat="1" ht="13.15" customHeight="1">
      <c r="A22" s="352" t="s">
        <v>54</v>
      </c>
      <c r="B22" s="352"/>
      <c r="C22" s="367"/>
      <c r="D22" s="367"/>
      <c r="E22" s="367"/>
      <c r="F22" s="367"/>
      <c r="G22" s="367"/>
      <c r="H22" s="367"/>
      <c r="I22" s="367"/>
      <c r="J22" s="367"/>
      <c r="K22" s="367"/>
      <c r="L22" s="248"/>
    </row>
    <row r="23" spans="1:23" s="73" customFormat="1" ht="13.15" customHeight="1">
      <c r="A23" s="226">
        <v>2012</v>
      </c>
      <c r="B23" s="227">
        <v>41274</v>
      </c>
      <c r="C23" s="238">
        <v>7557.8539175699998</v>
      </c>
      <c r="D23" s="238">
        <v>321777.01768415002</v>
      </c>
      <c r="E23" s="252">
        <v>0</v>
      </c>
      <c r="F23" s="238">
        <v>3870.7017924299998</v>
      </c>
      <c r="G23" s="238">
        <v>59947.50854232999</v>
      </c>
      <c r="H23" s="252">
        <v>0</v>
      </c>
      <c r="I23" s="246">
        <v>0</v>
      </c>
      <c r="J23" s="238">
        <v>1680.5277081199999</v>
      </c>
      <c r="K23" s="238">
        <v>394833.60964460007</v>
      </c>
      <c r="L23" s="248"/>
    </row>
    <row r="24" spans="1:23" s="73" customFormat="1" ht="13.15" customHeight="1">
      <c r="A24" s="226">
        <v>2013</v>
      </c>
      <c r="B24" s="227">
        <v>41639</v>
      </c>
      <c r="C24" s="238">
        <v>7287.4536438000005</v>
      </c>
      <c r="D24" s="238">
        <v>331100.85618489998</v>
      </c>
      <c r="E24" s="252">
        <v>0</v>
      </c>
      <c r="F24" s="238">
        <v>3804.1955201760002</v>
      </c>
      <c r="G24" s="238">
        <v>45971.279165179993</v>
      </c>
      <c r="H24" s="252">
        <v>0</v>
      </c>
      <c r="I24" s="246">
        <v>0</v>
      </c>
      <c r="J24" s="238">
        <v>1828.3393685699998</v>
      </c>
      <c r="K24" s="238">
        <v>389992.12388262601</v>
      </c>
      <c r="L24" s="248"/>
      <c r="M24" s="248"/>
    </row>
    <row r="25" spans="1:23" s="73" customFormat="1" ht="13.15" customHeight="1">
      <c r="A25" s="226">
        <v>2014</v>
      </c>
      <c r="B25" s="227">
        <v>42004</v>
      </c>
      <c r="C25" s="238">
        <v>7753.1971343000005</v>
      </c>
      <c r="D25" s="238">
        <v>350592.16424989997</v>
      </c>
      <c r="E25" s="252">
        <v>0</v>
      </c>
      <c r="F25" s="238">
        <v>2999.3877994012</v>
      </c>
      <c r="G25" s="238">
        <v>55923.125767880003</v>
      </c>
      <c r="H25" s="252">
        <v>0</v>
      </c>
      <c r="I25" s="246">
        <v>0</v>
      </c>
      <c r="J25" s="238">
        <v>369.75632129000002</v>
      </c>
      <c r="K25" s="238">
        <v>417637.63127277116</v>
      </c>
      <c r="L25" s="248"/>
      <c r="M25" s="248"/>
    </row>
    <row r="26" spans="1:23" s="73" customFormat="1" ht="13.15" customHeight="1">
      <c r="A26" s="226">
        <v>2015</v>
      </c>
      <c r="B26" s="227">
        <v>42004</v>
      </c>
      <c r="C26" s="238">
        <v>8104.3890899400003</v>
      </c>
      <c r="D26" s="238">
        <v>410765.36189924995</v>
      </c>
      <c r="E26" s="252">
        <v>0</v>
      </c>
      <c r="F26" s="238">
        <v>2299.5243123424002</v>
      </c>
      <c r="G26" s="238">
        <v>63391.073296940005</v>
      </c>
      <c r="H26" s="252">
        <v>0</v>
      </c>
      <c r="I26" s="246">
        <v>0</v>
      </c>
      <c r="J26" s="238">
        <v>443.07913695000002</v>
      </c>
      <c r="K26" s="238">
        <v>485003.42773542239</v>
      </c>
      <c r="L26" s="248"/>
    </row>
    <row r="27" spans="1:23" s="73" customFormat="1" ht="13.15" customHeight="1">
      <c r="A27" s="226">
        <v>2016</v>
      </c>
      <c r="B27" s="227">
        <v>42004</v>
      </c>
      <c r="C27" s="238">
        <v>7981.1506217599999</v>
      </c>
      <c r="D27" s="238">
        <v>433550.01782178</v>
      </c>
      <c r="E27" s="252">
        <v>0</v>
      </c>
      <c r="F27" s="238">
        <v>575.38054160000002</v>
      </c>
      <c r="G27" s="238">
        <v>61859.934633180012</v>
      </c>
      <c r="H27" s="252">
        <v>0</v>
      </c>
      <c r="I27" s="246">
        <v>0</v>
      </c>
      <c r="J27" s="238">
        <v>371.43471504999997</v>
      </c>
      <c r="K27" s="238">
        <v>504337.91833337001</v>
      </c>
      <c r="L27" s="248"/>
      <c r="M27" s="248"/>
    </row>
    <row r="28" spans="1:23" s="73" customFormat="1" ht="13.15" customHeight="1">
      <c r="A28" s="245">
        <v>2017</v>
      </c>
      <c r="B28" s="227">
        <v>42004</v>
      </c>
      <c r="C28" s="238">
        <v>7340.4753141599995</v>
      </c>
      <c r="D28" s="238">
        <v>459774.00278596004</v>
      </c>
      <c r="E28" s="252">
        <v>0</v>
      </c>
      <c r="F28" s="238">
        <v>211.49486688000002</v>
      </c>
      <c r="G28" s="292">
        <v>45882.153698299997</v>
      </c>
      <c r="H28" s="252">
        <v>0</v>
      </c>
      <c r="I28" s="238">
        <v>0</v>
      </c>
      <c r="J28" s="238">
        <v>352.95342119000003</v>
      </c>
      <c r="K28" s="238">
        <v>513561.08008649002</v>
      </c>
      <c r="L28" s="248"/>
    </row>
    <row r="29" spans="1:23" s="73" customFormat="1" ht="13.15" customHeight="1">
      <c r="A29" s="245">
        <v>2018</v>
      </c>
      <c r="B29" s="227">
        <v>42004</v>
      </c>
      <c r="C29" s="238">
        <v>6977.7115206000008</v>
      </c>
      <c r="D29" s="238">
        <v>491453.68653342</v>
      </c>
      <c r="E29" s="252">
        <v>0</v>
      </c>
      <c r="F29" s="238">
        <v>33.492532099999998</v>
      </c>
      <c r="G29" s="292">
        <v>31088.562627430012</v>
      </c>
      <c r="H29" s="252">
        <v>0</v>
      </c>
      <c r="I29" s="238">
        <v>0</v>
      </c>
      <c r="J29" s="238">
        <v>518.67978865000009</v>
      </c>
      <c r="K29" s="238">
        <v>530072.13300220005</v>
      </c>
      <c r="L29" s="248"/>
    </row>
    <row r="30" spans="1:23" s="73" customFormat="1" ht="13.15" customHeight="1">
      <c r="A30" s="245">
        <v>2019</v>
      </c>
      <c r="B30" s="227">
        <v>42004</v>
      </c>
      <c r="C30" s="238">
        <v>6987.29464904</v>
      </c>
      <c r="D30" s="238">
        <v>480709.05372222996</v>
      </c>
      <c r="E30" s="252">
        <v>0</v>
      </c>
      <c r="F30" s="238">
        <v>0</v>
      </c>
      <c r="G30" s="292">
        <v>33126.136120910007</v>
      </c>
      <c r="H30" s="252">
        <v>0</v>
      </c>
      <c r="I30" s="238">
        <v>0</v>
      </c>
      <c r="J30" s="238">
        <v>817.79338539000003</v>
      </c>
      <c r="K30" s="238">
        <v>521640.27787756996</v>
      </c>
      <c r="L30" s="248"/>
    </row>
    <row r="31" spans="1:23" s="73" customFormat="1" ht="13.15" customHeight="1">
      <c r="A31" s="245">
        <v>2020</v>
      </c>
      <c r="B31" s="227" t="s">
        <v>149</v>
      </c>
      <c r="C31" s="238">
        <v>6747.6050896400002</v>
      </c>
      <c r="D31" s="238">
        <v>569769.30524348002</v>
      </c>
      <c r="E31" s="252">
        <v>0</v>
      </c>
      <c r="F31" s="238">
        <v>0</v>
      </c>
      <c r="G31" s="292">
        <v>33704.861725949995</v>
      </c>
      <c r="H31" s="252">
        <v>0</v>
      </c>
      <c r="I31" s="238">
        <v>0</v>
      </c>
      <c r="J31" s="238">
        <v>413.92238111999995</v>
      </c>
      <c r="K31" s="238">
        <v>610635.6944401901</v>
      </c>
      <c r="L31" s="248"/>
    </row>
    <row r="32" spans="1:23" s="73" customFormat="1" ht="13.15" customHeight="1">
      <c r="A32" s="245">
        <v>2021</v>
      </c>
      <c r="B32" s="227" t="s">
        <v>149</v>
      </c>
      <c r="C32" s="238">
        <v>26836.744736099998</v>
      </c>
      <c r="D32" s="238">
        <v>674266.85349656001</v>
      </c>
      <c r="E32" s="252">
        <v>0</v>
      </c>
      <c r="F32" s="238">
        <v>0</v>
      </c>
      <c r="G32" s="292">
        <v>30299.525093209999</v>
      </c>
      <c r="H32" s="252">
        <v>0</v>
      </c>
      <c r="I32" s="238">
        <v>0</v>
      </c>
      <c r="J32" s="238">
        <v>786.17578198000001</v>
      </c>
      <c r="K32" s="238">
        <v>732189.29910785006</v>
      </c>
      <c r="L32" s="248"/>
    </row>
    <row r="33" spans="1:13" s="73" customFormat="1" ht="13.15" customHeight="1">
      <c r="A33" s="245">
        <v>2022</v>
      </c>
      <c r="B33" s="227" t="s">
        <v>149</v>
      </c>
      <c r="C33" s="238">
        <v>25757.035044479999</v>
      </c>
      <c r="D33" s="238">
        <v>684748.95020577998</v>
      </c>
      <c r="E33" s="252">
        <v>0</v>
      </c>
      <c r="F33" s="238">
        <v>0</v>
      </c>
      <c r="G33" s="292">
        <v>5101.0147509399985</v>
      </c>
      <c r="H33" s="252">
        <v>0</v>
      </c>
      <c r="I33" s="238">
        <v>0</v>
      </c>
      <c r="J33" s="238">
        <v>342.52195454999998</v>
      </c>
      <c r="K33" s="238">
        <v>715949.52195574995</v>
      </c>
      <c r="L33" s="248"/>
    </row>
    <row r="34" spans="1:13" s="73" customFormat="1" ht="13.15" customHeight="1">
      <c r="A34" s="245">
        <v>2023</v>
      </c>
      <c r="B34" s="227" t="s">
        <v>149</v>
      </c>
      <c r="C34" s="238">
        <v>22840.139204720002</v>
      </c>
      <c r="D34" s="238">
        <v>739418.05908700998</v>
      </c>
      <c r="E34" s="252">
        <v>0</v>
      </c>
      <c r="F34" s="238">
        <v>0</v>
      </c>
      <c r="G34" s="292">
        <v>-10425.454511100008</v>
      </c>
      <c r="H34" s="252">
        <v>0</v>
      </c>
      <c r="I34" s="238">
        <v>0</v>
      </c>
      <c r="J34" s="238">
        <v>605.04100727000002</v>
      </c>
      <c r="K34" s="238">
        <v>752437.78478790005</v>
      </c>
      <c r="L34" s="248"/>
    </row>
    <row r="35" spans="1:13" s="73" customFormat="1" ht="13.15" customHeight="1">
      <c r="A35" s="245">
        <v>2024</v>
      </c>
      <c r="B35" s="227" t="s">
        <v>149</v>
      </c>
      <c r="C35" s="238">
        <v>22245.84453016</v>
      </c>
      <c r="D35" s="238">
        <v>748519.90228856995</v>
      </c>
      <c r="E35" s="252">
        <v>0</v>
      </c>
      <c r="F35" s="238">
        <v>854.04094521000002</v>
      </c>
      <c r="G35" s="292">
        <v>-9025.5179665701107</v>
      </c>
      <c r="H35" s="252">
        <v>0</v>
      </c>
      <c r="I35" s="238">
        <v>0</v>
      </c>
      <c r="J35" s="238">
        <v>323.11089936999997</v>
      </c>
      <c r="K35" s="238">
        <v>762917.38069673989</v>
      </c>
      <c r="L35" s="248"/>
    </row>
    <row r="36" spans="1:13" s="73" customFormat="1" ht="13.15" customHeight="1">
      <c r="A36" s="245" t="str">
        <f>'T1'!A36</f>
        <v>2025*</v>
      </c>
      <c r="B36" s="227" t="s">
        <v>149</v>
      </c>
      <c r="C36" s="238">
        <v>20433.91899238</v>
      </c>
      <c r="D36" s="238">
        <v>833787.19307462999</v>
      </c>
      <c r="E36" s="252">
        <v>0</v>
      </c>
      <c r="F36" s="238">
        <v>0</v>
      </c>
      <c r="G36" s="292">
        <v>-5317.1491954000048</v>
      </c>
      <c r="H36" s="252">
        <v>0</v>
      </c>
      <c r="I36" s="238">
        <v>0</v>
      </c>
      <c r="J36" s="238">
        <v>375.83897042999996</v>
      </c>
      <c r="K36" s="238">
        <v>849279.80184204003</v>
      </c>
      <c r="L36" s="248"/>
      <c r="M36" s="248"/>
    </row>
    <row r="37" spans="1:13" ht="13.15" customHeight="1">
      <c r="A37" s="167"/>
      <c r="B37" s="164"/>
      <c r="C37" s="165"/>
      <c r="D37" s="166"/>
      <c r="E37" s="166"/>
      <c r="F37" s="166"/>
      <c r="G37" s="160"/>
      <c r="H37" s="160"/>
      <c r="I37" s="160"/>
      <c r="J37" s="160"/>
      <c r="K37" s="160"/>
    </row>
    <row r="38" spans="1:13">
      <c r="C38" s="53"/>
      <c r="D38" s="54"/>
      <c r="E38" s="54"/>
      <c r="F38" s="54"/>
    </row>
    <row r="39" spans="1:13">
      <c r="A39" s="349" t="s">
        <v>134</v>
      </c>
      <c r="B39" s="349"/>
      <c r="C39" s="349"/>
      <c r="D39" s="349"/>
      <c r="E39" s="349"/>
      <c r="F39" s="349"/>
      <c r="G39" s="349"/>
      <c r="K39" s="55" t="s">
        <v>23</v>
      </c>
      <c r="L39" s="351"/>
    </row>
    <row r="40" spans="1:13" ht="13.15" customHeight="1">
      <c r="A40" s="356" t="s">
        <v>135</v>
      </c>
      <c r="B40" s="356"/>
      <c r="C40" s="356"/>
      <c r="D40" s="356"/>
      <c r="E40" s="356"/>
      <c r="F40" s="356"/>
      <c r="G40" s="356"/>
      <c r="K40" s="58">
        <f>'T1'!K40</f>
        <v>46142</v>
      </c>
      <c r="L40" s="351"/>
    </row>
    <row r="41" spans="1:13">
      <c r="A41" s="348" t="s">
        <v>132</v>
      </c>
      <c r="B41" s="348"/>
      <c r="C41" s="348"/>
      <c r="D41" s="348"/>
      <c r="E41" s="348"/>
      <c r="F41" s="348"/>
      <c r="G41" s="348"/>
      <c r="K41" s="59" t="s">
        <v>1</v>
      </c>
      <c r="L41" s="351"/>
      <c r="M41" s="63"/>
    </row>
    <row r="42" spans="1:13">
      <c r="A42" s="348" t="s">
        <v>133</v>
      </c>
      <c r="B42" s="348"/>
      <c r="C42" s="348"/>
      <c r="D42" s="348"/>
      <c r="E42" s="348"/>
      <c r="F42" s="348"/>
      <c r="G42" s="348"/>
    </row>
    <row r="43" spans="1:13">
      <c r="L43" s="63"/>
    </row>
    <row r="44" spans="1:13">
      <c r="A44" s="439" t="s">
        <v>165</v>
      </c>
      <c r="B44" s="439"/>
      <c r="C44" s="439"/>
      <c r="D44" s="439"/>
    </row>
    <row r="45" spans="1:13">
      <c r="L45" s="63"/>
    </row>
    <row r="47" spans="1:13">
      <c r="L47" s="63"/>
    </row>
    <row r="48" spans="1:13">
      <c r="L48" s="63"/>
    </row>
    <row r="50" spans="12:12">
      <c r="L50" s="63"/>
    </row>
    <row r="52" spans="12:12">
      <c r="L52" s="63"/>
    </row>
    <row r="54" spans="12:12">
      <c r="L54" s="63"/>
    </row>
    <row r="56" spans="12:12">
      <c r="L56" s="63"/>
    </row>
    <row r="58" spans="12:12">
      <c r="L58" s="63"/>
    </row>
    <row r="60" spans="12:12">
      <c r="L60" s="63"/>
    </row>
    <row r="62" spans="12:12">
      <c r="L62" s="63"/>
    </row>
    <row r="64" spans="12:12">
      <c r="L64" s="63"/>
    </row>
    <row r="66" spans="12:12">
      <c r="L66" s="63"/>
    </row>
    <row r="68" spans="12:12">
      <c r="L68" s="63"/>
    </row>
    <row r="70" spans="12:12">
      <c r="L70" s="63"/>
    </row>
    <row r="72" spans="12:12">
      <c r="L72" s="63"/>
    </row>
    <row r="74" spans="12:12">
      <c r="L74" s="63"/>
    </row>
    <row r="76" spans="12:12">
      <c r="L76" s="63"/>
    </row>
    <row r="78" spans="12:12">
      <c r="L78" s="63"/>
    </row>
    <row r="80" spans="12:12">
      <c r="L80" s="63"/>
    </row>
    <row r="82" spans="12:12">
      <c r="L82" s="63"/>
    </row>
    <row r="84" spans="12:12">
      <c r="L84" s="63"/>
    </row>
    <row r="86" spans="12:12">
      <c r="L86" s="63"/>
    </row>
    <row r="88" spans="12:12">
      <c r="L88" s="63"/>
    </row>
    <row r="90" spans="12:12">
      <c r="L90" s="63"/>
    </row>
    <row r="92" spans="12:12">
      <c r="L92" s="63"/>
    </row>
    <row r="94" spans="12:12">
      <c r="L94" s="63"/>
    </row>
    <row r="96" spans="12:12">
      <c r="L96" s="63"/>
    </row>
    <row r="98" spans="12:12">
      <c r="L98" s="63"/>
    </row>
    <row r="100" spans="12:12">
      <c r="L100" s="63"/>
    </row>
    <row r="102" spans="12:12">
      <c r="L102" s="63"/>
    </row>
    <row r="104" spans="12:12">
      <c r="L104" s="63"/>
    </row>
    <row r="106" spans="12:12">
      <c r="L106" s="63"/>
    </row>
    <row r="108" spans="12:12">
      <c r="L108" s="63"/>
    </row>
    <row r="110" spans="12:12">
      <c r="L110" s="63"/>
    </row>
    <row r="112" spans="12:12">
      <c r="L112" s="63"/>
    </row>
    <row r="114" spans="12:12">
      <c r="L114" s="63"/>
    </row>
    <row r="116" spans="12:12">
      <c r="L116" s="63"/>
    </row>
    <row r="118" spans="12:12">
      <c r="L118" s="63"/>
    </row>
    <row r="120" spans="12:12">
      <c r="L120" s="63"/>
    </row>
    <row r="122" spans="12:12">
      <c r="L122" s="63"/>
    </row>
    <row r="124" spans="12:12">
      <c r="L124" s="63"/>
    </row>
    <row r="126" spans="12:12">
      <c r="L126" s="63"/>
    </row>
    <row r="128" spans="12:12">
      <c r="L128" s="63"/>
    </row>
    <row r="130" spans="12:12">
      <c r="L130" s="63"/>
    </row>
    <row r="132" spans="12:12">
      <c r="L132" s="63"/>
    </row>
    <row r="134" spans="12:12">
      <c r="L134" s="63"/>
    </row>
    <row r="136" spans="12:12">
      <c r="L136" s="63"/>
    </row>
    <row r="138" spans="12:12">
      <c r="L138" s="63"/>
    </row>
  </sheetData>
  <sheetProtection formatCells="0" formatRows="0"/>
  <mergeCells count="14">
    <mergeCell ref="A44:D44"/>
    <mergeCell ref="A42:G42"/>
    <mergeCell ref="A39:G39"/>
    <mergeCell ref="L39:L41"/>
    <mergeCell ref="A1:K1"/>
    <mergeCell ref="C3:F3"/>
    <mergeCell ref="G3:H3"/>
    <mergeCell ref="A4:K4"/>
    <mergeCell ref="A6:K6"/>
    <mergeCell ref="A22:K22"/>
    <mergeCell ref="A2:B2"/>
    <mergeCell ref="C2:K2"/>
    <mergeCell ref="A40:G40"/>
    <mergeCell ref="A41:G41"/>
  </mergeCells>
  <pageMargins left="0.94488188976377963" right="0.55118110236220474" top="0.98425196850393704" bottom="0.78740157480314965" header="0.51181102362204722" footer="0.47244094488188981"/>
  <pageSetup paperSize="9" scale="83" orientation="portrait" r:id="rId1"/>
  <headerFooter alignWithMargins="0">
    <oddFooter xml:space="preserve">&amp;C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theme="0"/>
    <pageSetUpPr autoPageBreaks="0" fitToPage="1"/>
  </sheetPr>
  <dimension ref="A1:W148"/>
  <sheetViews>
    <sheetView zoomScaleSheetLayoutView="100" workbookViewId="0">
      <pane ySplit="5" topLeftCell="A15" activePane="bottomLeft" state="frozen"/>
      <selection activeCell="M36" sqref="M36"/>
      <selection pane="bottomLeft" activeCell="M36" sqref="M36"/>
    </sheetView>
  </sheetViews>
  <sheetFormatPr defaultColWidth="9.140625" defaultRowHeight="12.75"/>
  <cols>
    <col min="1" max="1" width="8.7109375" style="44" customWidth="1"/>
    <col min="2" max="2" width="8.7109375" style="52" customWidth="1"/>
    <col min="3" max="11" width="15.7109375" style="44" customWidth="1"/>
    <col min="12" max="12" width="10.7109375" style="44" customWidth="1"/>
    <col min="13" max="13" width="12" style="44" customWidth="1"/>
    <col min="14" max="16384" width="9.140625" style="44"/>
  </cols>
  <sheetData>
    <row r="1" spans="1:23" s="189" customFormat="1" ht="21.75" customHeight="1">
      <c r="A1" s="157" t="s">
        <v>121</v>
      </c>
      <c r="B1" s="157"/>
      <c r="C1" s="157"/>
      <c r="D1" s="157"/>
      <c r="E1" s="157"/>
      <c r="F1" s="157"/>
      <c r="G1" s="157"/>
      <c r="H1" s="157"/>
      <c r="I1" s="157"/>
      <c r="J1" s="157"/>
      <c r="K1" s="157"/>
      <c r="O1" s="372"/>
      <c r="P1" s="372"/>
    </row>
    <row r="2" spans="1:23" ht="15" customHeight="1">
      <c r="A2" s="371" t="s">
        <v>145</v>
      </c>
      <c r="B2" s="371"/>
      <c r="C2" s="41" t="s">
        <v>156</v>
      </c>
      <c r="D2" s="41"/>
      <c r="E2" s="41"/>
      <c r="F2" s="41"/>
      <c r="G2" s="41"/>
      <c r="H2" s="41"/>
      <c r="I2" s="41" t="s">
        <v>157</v>
      </c>
      <c r="J2" s="41"/>
      <c r="K2" s="41"/>
    </row>
    <row r="3" spans="1:23" ht="15" customHeight="1">
      <c r="A3" s="41"/>
      <c r="B3" s="42"/>
      <c r="C3" s="366" t="s">
        <v>14</v>
      </c>
      <c r="D3" s="366"/>
      <c r="E3" s="366"/>
      <c r="F3" s="366"/>
      <c r="G3" s="366"/>
      <c r="H3" s="366"/>
      <c r="I3" s="366"/>
      <c r="J3" s="366"/>
      <c r="K3" s="193" t="s">
        <v>15</v>
      </c>
      <c r="L3" s="63"/>
    </row>
    <row r="4" spans="1:23">
      <c r="A4" s="353"/>
      <c r="B4" s="354"/>
      <c r="C4" s="355"/>
      <c r="D4" s="355"/>
      <c r="E4" s="355"/>
      <c r="F4" s="355"/>
      <c r="G4" s="355"/>
      <c r="H4" s="355"/>
      <c r="I4" s="355"/>
      <c r="J4" s="355"/>
      <c r="K4" s="355"/>
    </row>
    <row r="5" spans="1:23" ht="69" customHeight="1">
      <c r="A5" s="187"/>
      <c r="B5" s="186"/>
      <c r="C5" s="183" t="str">
        <f>'T1'!C5</f>
        <v>Ari monetar dhe SDR / Monetary gold and SDRs</v>
      </c>
      <c r="D5" s="183" t="str">
        <f>'T1'!D5</f>
        <v>Monedha dhe depozitat / Currency  and  Deposits</v>
      </c>
      <c r="E5" s="183" t="str">
        <f>'T1'!E5</f>
        <v>Letra me vlerë të borxhit / Debt securities</v>
      </c>
      <c r="F5" s="183" t="str">
        <f>'T1'!F5</f>
        <v>Huatë / Loans</v>
      </c>
      <c r="G5" s="183" t="str">
        <f>'T1'!G5</f>
        <v>Kapitali dhe aksionet në fondet e investimit   / Equity and investment fund shares or unit</v>
      </c>
      <c r="H5" s="183" t="str">
        <f>'T1'!H5</f>
        <v>Sigurime dhe skemat e pensioneve/ Insurance, pension and standardised guarantee schemes</v>
      </c>
      <c r="I5" s="183" t="str">
        <f>'T1'!I5</f>
        <v>Dervativët financiare / Financial derivatives</v>
      </c>
      <c r="J5" s="183" t="str">
        <f>'T1'!J5</f>
        <v xml:space="preserve">Llogari të tjera të arkëtueshme/ pagueshme / Other accounts receivable /payable
</v>
      </c>
      <c r="K5" s="183" t="str">
        <f>'T1'!K5</f>
        <v xml:space="preserve">Totali / Total
</v>
      </c>
    </row>
    <row r="6" spans="1:23" ht="13.15" customHeight="1">
      <c r="A6" s="352" t="s">
        <v>53</v>
      </c>
      <c r="B6" s="352"/>
      <c r="C6" s="369"/>
      <c r="D6" s="369"/>
      <c r="E6" s="369"/>
      <c r="F6" s="369"/>
      <c r="G6" s="369"/>
      <c r="H6" s="369"/>
      <c r="I6" s="369"/>
      <c r="J6" s="369"/>
      <c r="K6" s="369"/>
      <c r="L6" s="63"/>
    </row>
    <row r="7" spans="1:23" ht="13.15" customHeight="1">
      <c r="A7" s="47">
        <v>2012</v>
      </c>
      <c r="B7" s="48">
        <v>41274</v>
      </c>
      <c r="C7" s="62">
        <v>0</v>
      </c>
      <c r="D7" s="238">
        <v>249145.14213325124</v>
      </c>
      <c r="E7" s="64">
        <v>355507.83805356012</v>
      </c>
      <c r="F7" s="64">
        <v>599273.33552751457</v>
      </c>
      <c r="G7" s="64">
        <v>4327.9023949212506</v>
      </c>
      <c r="H7" s="317" t="s">
        <v>131</v>
      </c>
      <c r="I7" s="70">
        <v>0</v>
      </c>
      <c r="J7" s="70">
        <v>6522.47</v>
      </c>
      <c r="K7" s="64">
        <v>1214776.6881092472</v>
      </c>
    </row>
    <row r="8" spans="1:23" s="73" customFormat="1" ht="13.15" customHeight="1">
      <c r="A8" s="226">
        <v>2013</v>
      </c>
      <c r="B8" s="227">
        <v>41639</v>
      </c>
      <c r="C8" s="252">
        <v>0</v>
      </c>
      <c r="D8" s="238">
        <v>274299.03477121796</v>
      </c>
      <c r="E8" s="238">
        <v>390569.18506158539</v>
      </c>
      <c r="F8" s="238">
        <v>592159.2269364628</v>
      </c>
      <c r="G8" s="238">
        <v>6382.4090654954352</v>
      </c>
      <c r="H8" s="317" t="s">
        <v>131</v>
      </c>
      <c r="I8" s="246">
        <v>0</v>
      </c>
      <c r="J8" s="246">
        <v>8361.611000552859</v>
      </c>
      <c r="K8" s="238">
        <v>1271771.4668353144</v>
      </c>
      <c r="N8" s="248"/>
    </row>
    <row r="9" spans="1:23" s="285" customFormat="1" ht="13.15" customHeight="1">
      <c r="A9" s="226">
        <v>2014</v>
      </c>
      <c r="B9" s="227">
        <v>42004</v>
      </c>
      <c r="C9" s="252">
        <v>0</v>
      </c>
      <c r="D9" s="238">
        <v>273134.58145206515</v>
      </c>
      <c r="E9" s="238">
        <v>424283.62265428307</v>
      </c>
      <c r="F9" s="238">
        <v>614001.99717962369</v>
      </c>
      <c r="G9" s="238">
        <v>6521.5008015293151</v>
      </c>
      <c r="H9" s="317" t="s">
        <v>131</v>
      </c>
      <c r="I9" s="246">
        <v>0</v>
      </c>
      <c r="J9" s="246">
        <v>7676.2668899588953</v>
      </c>
      <c r="K9" s="238">
        <v>1325617.9689774599</v>
      </c>
      <c r="N9" s="288"/>
    </row>
    <row r="10" spans="1:23" s="73" customFormat="1" ht="13.15" customHeight="1">
      <c r="A10" s="226">
        <v>2015</v>
      </c>
      <c r="B10" s="227">
        <v>42004</v>
      </c>
      <c r="C10" s="252">
        <v>0</v>
      </c>
      <c r="D10" s="238">
        <v>326764.69915569841</v>
      </c>
      <c r="E10" s="238">
        <v>378199.2100339685</v>
      </c>
      <c r="F10" s="238">
        <v>613000.32919537008</v>
      </c>
      <c r="G10" s="238">
        <v>8445.3990672765322</v>
      </c>
      <c r="H10" s="317" t="s">
        <v>131</v>
      </c>
      <c r="I10" s="246">
        <v>0</v>
      </c>
      <c r="J10" s="246">
        <v>8039.6386079601034</v>
      </c>
      <c r="K10" s="238">
        <v>1334449.2760602739</v>
      </c>
      <c r="L10" s="289"/>
      <c r="N10" s="248"/>
    </row>
    <row r="11" spans="1:23" s="73" customFormat="1" ht="13.15" customHeight="1">
      <c r="A11" s="226">
        <v>2016</v>
      </c>
      <c r="B11" s="227">
        <v>42004</v>
      </c>
      <c r="C11" s="252">
        <v>0</v>
      </c>
      <c r="D11" s="238">
        <v>329398.11471024982</v>
      </c>
      <c r="E11" s="238">
        <v>426330.51324741152</v>
      </c>
      <c r="F11" s="238">
        <v>640982.54245120916</v>
      </c>
      <c r="G11" s="238">
        <v>9091.3247963217145</v>
      </c>
      <c r="H11" s="317" t="s">
        <v>131</v>
      </c>
      <c r="I11" s="246">
        <v>0</v>
      </c>
      <c r="J11" s="246">
        <v>9411.9744727600009</v>
      </c>
      <c r="K11" s="238">
        <v>1415214.4696779524</v>
      </c>
      <c r="L11" s="289"/>
      <c r="M11" s="69"/>
      <c r="N11" s="248"/>
    </row>
    <row r="12" spans="1:23" s="73" customFormat="1" ht="13.15" customHeight="1">
      <c r="A12" s="245">
        <v>2017</v>
      </c>
      <c r="B12" s="227">
        <v>42004</v>
      </c>
      <c r="C12" s="252">
        <v>0</v>
      </c>
      <c r="D12" s="238">
        <v>353790.55745125189</v>
      </c>
      <c r="E12" s="238">
        <v>416867.91133541754</v>
      </c>
      <c r="F12" s="238">
        <v>634569.98839310114</v>
      </c>
      <c r="G12" s="228">
        <v>10539.809674787486</v>
      </c>
      <c r="H12" s="317" t="s">
        <v>131</v>
      </c>
      <c r="I12" s="238">
        <v>84.99</v>
      </c>
      <c r="J12" s="238">
        <v>11633.05023463</v>
      </c>
      <c r="K12" s="238">
        <v>1427486.3070891881</v>
      </c>
      <c r="L12" s="248"/>
      <c r="M12" s="248"/>
    </row>
    <row r="13" spans="1:23" s="73" customFormat="1" ht="13.15" customHeight="1">
      <c r="A13" s="245">
        <v>2018</v>
      </c>
      <c r="B13" s="227">
        <v>42004</v>
      </c>
      <c r="C13" s="252">
        <v>0</v>
      </c>
      <c r="D13" s="238">
        <v>357914.78589304001</v>
      </c>
      <c r="E13" s="238">
        <v>440746.63097115967</v>
      </c>
      <c r="F13" s="238">
        <v>592549.39954480005</v>
      </c>
      <c r="G13" s="228">
        <v>10279.695137401201</v>
      </c>
      <c r="H13" s="317" t="s">
        <v>131</v>
      </c>
      <c r="I13" s="238">
        <v>0</v>
      </c>
      <c r="J13" s="238">
        <v>11463.258258358879</v>
      </c>
      <c r="K13" s="238">
        <v>1412953.7698047596</v>
      </c>
      <c r="L13" s="248"/>
      <c r="M13" s="249"/>
      <c r="N13" s="287"/>
      <c r="O13" s="287"/>
      <c r="P13" s="287"/>
      <c r="Q13" s="287"/>
      <c r="R13" s="287"/>
      <c r="S13" s="287"/>
      <c r="T13" s="287"/>
      <c r="U13" s="287"/>
      <c r="V13" s="287"/>
      <c r="W13" s="287"/>
    </row>
    <row r="14" spans="1:23" s="73" customFormat="1" ht="13.15" customHeight="1">
      <c r="A14" s="245">
        <v>2019</v>
      </c>
      <c r="B14" s="227" t="s">
        <v>149</v>
      </c>
      <c r="C14" s="252">
        <v>0</v>
      </c>
      <c r="D14" s="238">
        <v>371771.97566676</v>
      </c>
      <c r="E14" s="238">
        <v>479429.0418637332</v>
      </c>
      <c r="F14" s="238">
        <v>611579.59893545997</v>
      </c>
      <c r="G14" s="228">
        <v>13234.836236279372</v>
      </c>
      <c r="H14" s="317" t="s">
        <v>131</v>
      </c>
      <c r="I14" s="238">
        <v>0</v>
      </c>
      <c r="J14" s="238">
        <v>9813.9972759398988</v>
      </c>
      <c r="K14" s="238">
        <v>1485829.4499781725</v>
      </c>
      <c r="L14" s="248"/>
      <c r="M14" s="249"/>
      <c r="N14" s="287"/>
      <c r="O14" s="287"/>
      <c r="P14" s="287"/>
      <c r="Q14" s="287"/>
      <c r="R14" s="287"/>
      <c r="S14" s="287"/>
      <c r="T14" s="287"/>
      <c r="U14" s="287"/>
      <c r="V14" s="287"/>
      <c r="W14" s="287"/>
    </row>
    <row r="15" spans="1:23" s="73" customFormat="1" ht="13.15" customHeight="1">
      <c r="A15" s="245">
        <v>2020</v>
      </c>
      <c r="B15" s="227" t="s">
        <v>149</v>
      </c>
      <c r="C15" s="252">
        <v>0</v>
      </c>
      <c r="D15" s="238">
        <v>367400.18695858493</v>
      </c>
      <c r="E15" s="238">
        <v>552641.23405385285</v>
      </c>
      <c r="F15" s="238">
        <v>654428.74162898876</v>
      </c>
      <c r="G15" s="228">
        <v>17994.065904384315</v>
      </c>
      <c r="H15" s="317" t="s">
        <v>131</v>
      </c>
      <c r="I15" s="238">
        <v>0</v>
      </c>
      <c r="J15" s="238">
        <v>10325.528836789999</v>
      </c>
      <c r="K15" s="238">
        <v>1602789.7573826008</v>
      </c>
      <c r="L15" s="248"/>
      <c r="M15" s="249"/>
      <c r="N15" s="287"/>
      <c r="O15" s="287"/>
      <c r="P15" s="287"/>
      <c r="Q15" s="287"/>
      <c r="R15" s="287"/>
      <c r="S15" s="287"/>
      <c r="T15" s="287"/>
      <c r="U15" s="287"/>
      <c r="V15" s="287"/>
      <c r="W15" s="287"/>
    </row>
    <row r="16" spans="1:23" s="73" customFormat="1" ht="13.15" customHeight="1">
      <c r="A16" s="245">
        <v>2021</v>
      </c>
      <c r="B16" s="227" t="s">
        <v>149</v>
      </c>
      <c r="C16" s="252">
        <v>0</v>
      </c>
      <c r="D16" s="238">
        <v>398186.68537754001</v>
      </c>
      <c r="E16" s="238">
        <v>646371.88231570553</v>
      </c>
      <c r="F16" s="238">
        <v>711354.47607279592</v>
      </c>
      <c r="G16" s="228">
        <v>24715.088768555499</v>
      </c>
      <c r="H16" s="317" t="s">
        <v>131</v>
      </c>
      <c r="I16" s="238">
        <v>0</v>
      </c>
      <c r="J16" s="238">
        <v>9709.0909639300007</v>
      </c>
      <c r="K16" s="238">
        <v>1790337.223498527</v>
      </c>
      <c r="L16" s="248"/>
      <c r="M16" s="249"/>
      <c r="N16" s="287"/>
      <c r="O16" s="287"/>
      <c r="P16" s="287"/>
      <c r="Q16" s="287"/>
      <c r="R16" s="287"/>
      <c r="S16" s="287"/>
      <c r="T16" s="287"/>
      <c r="U16" s="287"/>
      <c r="V16" s="287"/>
      <c r="W16" s="287"/>
    </row>
    <row r="17" spans="1:23" s="73" customFormat="1" ht="13.15" customHeight="1">
      <c r="A17" s="245">
        <v>2022</v>
      </c>
      <c r="B17" s="227" t="s">
        <v>149</v>
      </c>
      <c r="C17" s="252">
        <v>0</v>
      </c>
      <c r="D17" s="238">
        <v>404164.44150421</v>
      </c>
      <c r="E17" s="238">
        <v>683046.4051765718</v>
      </c>
      <c r="F17" s="238">
        <v>763483.50585092057</v>
      </c>
      <c r="G17" s="228">
        <v>22522.083351886085</v>
      </c>
      <c r="H17" s="317" t="s">
        <v>131</v>
      </c>
      <c r="I17" s="238">
        <v>0</v>
      </c>
      <c r="J17" s="238">
        <v>10439.893559200002</v>
      </c>
      <c r="K17" s="238">
        <v>1883656.3294427884</v>
      </c>
      <c r="L17" s="248"/>
      <c r="M17" s="249"/>
      <c r="N17" s="287"/>
      <c r="O17" s="287"/>
      <c r="P17" s="287"/>
      <c r="Q17" s="287"/>
      <c r="R17" s="287"/>
      <c r="S17" s="287"/>
      <c r="T17" s="287"/>
      <c r="U17" s="287"/>
      <c r="V17" s="287"/>
      <c r="W17" s="287"/>
    </row>
    <row r="18" spans="1:23" s="73" customFormat="1" ht="13.15" customHeight="1">
      <c r="A18" s="245">
        <v>2023</v>
      </c>
      <c r="B18" s="227" t="s">
        <v>149</v>
      </c>
      <c r="C18" s="252">
        <v>0</v>
      </c>
      <c r="D18" s="238">
        <v>384827.2634006</v>
      </c>
      <c r="E18" s="238">
        <v>773014.05290969973</v>
      </c>
      <c r="F18" s="238">
        <v>788781.02247406566</v>
      </c>
      <c r="G18" s="228">
        <v>23869.128995587944</v>
      </c>
      <c r="H18" s="317" t="s">
        <v>131</v>
      </c>
      <c r="I18" s="238">
        <v>0</v>
      </c>
      <c r="J18" s="238">
        <v>10795.48597607</v>
      </c>
      <c r="K18" s="238">
        <v>1981286.9537560234</v>
      </c>
      <c r="L18" s="248"/>
      <c r="M18" s="249"/>
      <c r="N18" s="287"/>
      <c r="O18" s="287"/>
      <c r="P18" s="287"/>
      <c r="Q18" s="287"/>
      <c r="R18" s="287"/>
      <c r="S18" s="287"/>
      <c r="T18" s="287"/>
      <c r="U18" s="287"/>
      <c r="V18" s="287"/>
      <c r="W18" s="287"/>
    </row>
    <row r="19" spans="1:23" s="73" customFormat="1" ht="13.15" customHeight="1">
      <c r="A19" s="245">
        <v>2024</v>
      </c>
      <c r="B19" s="227" t="s">
        <v>149</v>
      </c>
      <c r="C19" s="252">
        <v>0</v>
      </c>
      <c r="D19" s="238">
        <v>337382.65068293997</v>
      </c>
      <c r="E19" s="238">
        <v>849854.79536499642</v>
      </c>
      <c r="F19" s="238">
        <v>891651.31388417073</v>
      </c>
      <c r="G19" s="228">
        <v>26564.482915942921</v>
      </c>
      <c r="H19" s="317" t="s">
        <v>131</v>
      </c>
      <c r="I19" s="238">
        <v>0</v>
      </c>
      <c r="J19" s="238">
        <v>12933.65727901</v>
      </c>
      <c r="K19" s="238">
        <v>2118386.9001270598</v>
      </c>
      <c r="L19" s="248"/>
      <c r="M19" s="249"/>
      <c r="N19" s="287"/>
      <c r="O19" s="287"/>
      <c r="P19" s="287"/>
      <c r="Q19" s="287"/>
      <c r="R19" s="287"/>
      <c r="S19" s="287"/>
      <c r="T19" s="287"/>
      <c r="U19" s="287"/>
      <c r="V19" s="287"/>
      <c r="W19" s="287"/>
    </row>
    <row r="20" spans="1:23" s="73" customFormat="1" ht="13.15" customHeight="1">
      <c r="A20" s="245" t="str">
        <f>'T1'!A20</f>
        <v>2025*</v>
      </c>
      <c r="B20" s="227" t="s">
        <v>149</v>
      </c>
      <c r="C20" s="252">
        <v>0</v>
      </c>
      <c r="D20" s="238">
        <v>320128.70293639001</v>
      </c>
      <c r="E20" s="238">
        <v>936066.55082726968</v>
      </c>
      <c r="F20" s="238">
        <v>1023137.9846043349</v>
      </c>
      <c r="G20" s="228">
        <v>30127.187786368362</v>
      </c>
      <c r="H20" s="317" t="s">
        <v>131</v>
      </c>
      <c r="I20" s="238">
        <v>0</v>
      </c>
      <c r="J20" s="238">
        <v>13504.69077847</v>
      </c>
      <c r="K20" s="238">
        <v>2322965.1169328326</v>
      </c>
      <c r="L20" s="248"/>
      <c r="M20" s="343"/>
      <c r="N20" s="287"/>
      <c r="O20" s="287"/>
      <c r="P20" s="287"/>
      <c r="Q20" s="287"/>
      <c r="R20" s="287"/>
      <c r="S20" s="287"/>
      <c r="T20" s="287"/>
      <c r="U20" s="287"/>
      <c r="V20" s="287"/>
      <c r="W20" s="287"/>
    </row>
    <row r="21" spans="1:23" s="73" customFormat="1" ht="13.15" customHeight="1">
      <c r="A21" s="250"/>
      <c r="B21" s="234"/>
      <c r="C21" s="270"/>
      <c r="D21" s="251"/>
      <c r="E21" s="251"/>
      <c r="F21" s="251"/>
      <c r="G21" s="235"/>
      <c r="H21" s="251"/>
      <c r="I21" s="251"/>
      <c r="J21" s="251"/>
      <c r="K21" s="251"/>
      <c r="L21" s="248"/>
      <c r="M21" s="248"/>
    </row>
    <row r="22" spans="1:23" s="73" customFormat="1" ht="13.15" customHeight="1">
      <c r="A22" s="352" t="s">
        <v>54</v>
      </c>
      <c r="B22" s="352"/>
      <c r="C22" s="367"/>
      <c r="D22" s="367"/>
      <c r="E22" s="367"/>
      <c r="F22" s="367"/>
      <c r="G22" s="367"/>
      <c r="H22" s="367"/>
      <c r="I22" s="367"/>
      <c r="J22" s="367"/>
      <c r="K22" s="367"/>
    </row>
    <row r="23" spans="1:23" s="73" customFormat="1" ht="13.15" customHeight="1">
      <c r="A23" s="226">
        <v>2012</v>
      </c>
      <c r="B23" s="227">
        <v>41274</v>
      </c>
      <c r="C23" s="252">
        <v>0</v>
      </c>
      <c r="D23" s="238">
        <v>998248.46519043413</v>
      </c>
      <c r="E23" s="246">
        <v>0</v>
      </c>
      <c r="F23" s="238">
        <v>53019.544854131193</v>
      </c>
      <c r="G23" s="238">
        <v>101845.0826757873</v>
      </c>
      <c r="H23" s="252">
        <v>0</v>
      </c>
      <c r="I23" s="238">
        <v>333.72562499999998</v>
      </c>
      <c r="J23" s="238">
        <v>12605.05</v>
      </c>
      <c r="K23" s="238">
        <v>1166051.8683453528</v>
      </c>
    </row>
    <row r="24" spans="1:23" s="73" customFormat="1" ht="13.15" customHeight="1">
      <c r="A24" s="226">
        <v>2013</v>
      </c>
      <c r="B24" s="227">
        <v>41639</v>
      </c>
      <c r="C24" s="252">
        <v>0</v>
      </c>
      <c r="D24" s="238">
        <v>1031014.3567435136</v>
      </c>
      <c r="E24" s="246">
        <v>0</v>
      </c>
      <c r="F24" s="238">
        <v>51767.700346895515</v>
      </c>
      <c r="G24" s="238">
        <v>106268.10618382733</v>
      </c>
      <c r="H24" s="252">
        <v>0</v>
      </c>
      <c r="I24" s="246">
        <v>0</v>
      </c>
      <c r="J24" s="238">
        <v>16400.581778617918</v>
      </c>
      <c r="K24" s="238">
        <v>1205450.7450528543</v>
      </c>
      <c r="N24" s="248"/>
    </row>
    <row r="25" spans="1:23" s="73" customFormat="1" ht="13.15" customHeight="1">
      <c r="A25" s="264">
        <v>2014</v>
      </c>
      <c r="B25" s="265">
        <v>42004</v>
      </c>
      <c r="C25" s="266">
        <v>0</v>
      </c>
      <c r="D25" s="267">
        <v>1077676.3261469549</v>
      </c>
      <c r="E25" s="268">
        <v>0</v>
      </c>
      <c r="F25" s="267">
        <v>57295.890252836951</v>
      </c>
      <c r="G25" s="267">
        <v>112454.20348101961</v>
      </c>
      <c r="H25" s="252">
        <v>0</v>
      </c>
      <c r="I25" s="268">
        <v>0</v>
      </c>
      <c r="J25" s="267">
        <v>12448.31191208645</v>
      </c>
      <c r="K25" s="267">
        <v>1259874.7317928982</v>
      </c>
      <c r="N25" s="248"/>
    </row>
    <row r="26" spans="1:23" s="73" customFormat="1" ht="13.15" customHeight="1">
      <c r="A26" s="226">
        <v>2015</v>
      </c>
      <c r="B26" s="227">
        <v>42004</v>
      </c>
      <c r="C26" s="252">
        <v>0</v>
      </c>
      <c r="D26" s="238">
        <v>1095588.2130198635</v>
      </c>
      <c r="E26" s="252">
        <v>5566.9363010729003</v>
      </c>
      <c r="F26" s="238">
        <v>36799.665332990851</v>
      </c>
      <c r="G26" s="238">
        <v>126877.84120866086</v>
      </c>
      <c r="H26" s="252">
        <v>0</v>
      </c>
      <c r="I26" s="246">
        <v>0</v>
      </c>
      <c r="J26" s="238">
        <v>15383.323328300756</v>
      </c>
      <c r="K26" s="238">
        <v>1280215.9791908888</v>
      </c>
      <c r="N26" s="248"/>
    </row>
    <row r="27" spans="1:23" s="73" customFormat="1" ht="13.15" customHeight="1">
      <c r="A27" s="226">
        <v>2016</v>
      </c>
      <c r="B27" s="227">
        <v>42004</v>
      </c>
      <c r="C27" s="252">
        <v>0</v>
      </c>
      <c r="D27" s="238">
        <v>1145511.5080420855</v>
      </c>
      <c r="E27" s="252">
        <v>5922.3748003918008</v>
      </c>
      <c r="F27" s="238">
        <v>56505.904555828194</v>
      </c>
      <c r="G27" s="238">
        <v>138304.72149473868</v>
      </c>
      <c r="H27" s="252">
        <v>0</v>
      </c>
      <c r="I27" s="246">
        <v>0</v>
      </c>
      <c r="J27" s="238">
        <v>11446.530168210002</v>
      </c>
      <c r="K27" s="238">
        <v>1357691.0390612539</v>
      </c>
      <c r="N27" s="248"/>
    </row>
    <row r="28" spans="1:23" s="73" customFormat="1" ht="13.15" customHeight="1">
      <c r="A28" s="245">
        <v>2017</v>
      </c>
      <c r="B28" s="227">
        <v>42004</v>
      </c>
      <c r="C28" s="252">
        <v>0</v>
      </c>
      <c r="D28" s="238">
        <v>1168973.1727100429</v>
      </c>
      <c r="E28" s="238">
        <v>6943.8503207465001</v>
      </c>
      <c r="F28" s="238">
        <v>65162.463027609469</v>
      </c>
      <c r="G28" s="228">
        <v>147955.32478830087</v>
      </c>
      <c r="H28" s="252">
        <v>0</v>
      </c>
      <c r="I28" s="238">
        <v>0</v>
      </c>
      <c r="J28" s="238">
        <v>7525.1002296799943</v>
      </c>
      <c r="K28" s="238">
        <v>1396559.9110763797</v>
      </c>
      <c r="L28" s="248"/>
    </row>
    <row r="29" spans="1:23" s="73" customFormat="1" ht="13.15" customHeight="1">
      <c r="A29" s="245">
        <v>2018</v>
      </c>
      <c r="B29" s="227">
        <v>42004</v>
      </c>
      <c r="C29" s="252">
        <v>0</v>
      </c>
      <c r="D29" s="238">
        <v>1177055.9285593792</v>
      </c>
      <c r="E29" s="238">
        <v>6183.12</v>
      </c>
      <c r="F29" s="238">
        <v>54872.092783665394</v>
      </c>
      <c r="G29" s="228">
        <v>148888.22942845683</v>
      </c>
      <c r="H29" s="252">
        <v>0</v>
      </c>
      <c r="I29" s="252">
        <v>1.8</v>
      </c>
      <c r="J29" s="238">
        <v>9236.2957107099646</v>
      </c>
      <c r="K29" s="238">
        <v>1396237.4664822114</v>
      </c>
      <c r="L29" s="248"/>
    </row>
    <row r="30" spans="1:23" s="73" customFormat="1" ht="13.15" customHeight="1">
      <c r="A30" s="245">
        <v>2019</v>
      </c>
      <c r="B30" s="227" t="s">
        <v>149</v>
      </c>
      <c r="C30" s="252">
        <v>0</v>
      </c>
      <c r="D30" s="238">
        <v>1239981.9768842384</v>
      </c>
      <c r="E30" s="238">
        <v>7522.0619436036995</v>
      </c>
      <c r="F30" s="238">
        <v>59282.4081876001</v>
      </c>
      <c r="G30" s="228">
        <v>157139.03992056922</v>
      </c>
      <c r="H30" s="252">
        <v>0</v>
      </c>
      <c r="I30" s="238">
        <v>0</v>
      </c>
      <c r="J30" s="238">
        <v>11290.841960159998</v>
      </c>
      <c r="K30" s="238">
        <v>1475216.3288961714</v>
      </c>
      <c r="L30" s="248"/>
    </row>
    <row r="31" spans="1:23" s="73" customFormat="1" ht="13.15" customHeight="1">
      <c r="A31" s="245">
        <v>2020</v>
      </c>
      <c r="B31" s="227" t="s">
        <v>149</v>
      </c>
      <c r="C31" s="252">
        <v>0</v>
      </c>
      <c r="D31" s="238">
        <v>1334823.078650305</v>
      </c>
      <c r="E31" s="238">
        <v>6805.2799071540003</v>
      </c>
      <c r="F31" s="238">
        <v>53946.300113092002</v>
      </c>
      <c r="G31" s="228">
        <v>170717.33144473424</v>
      </c>
      <c r="H31" s="252">
        <v>0</v>
      </c>
      <c r="I31" s="238">
        <v>0</v>
      </c>
      <c r="J31" s="238">
        <v>15420.19258789</v>
      </c>
      <c r="K31" s="238">
        <v>1581712.1827031751</v>
      </c>
      <c r="L31" s="248"/>
    </row>
    <row r="32" spans="1:23" s="73" customFormat="1" ht="13.15" customHeight="1">
      <c r="A32" s="245">
        <v>2021</v>
      </c>
      <c r="B32" s="227" t="s">
        <v>149</v>
      </c>
      <c r="C32" s="252">
        <v>0</v>
      </c>
      <c r="D32" s="238">
        <v>1491065.1203133126</v>
      </c>
      <c r="E32" s="238">
        <v>8146.5103811999998</v>
      </c>
      <c r="F32" s="238">
        <v>72080.370612623636</v>
      </c>
      <c r="G32" s="228">
        <v>178906.18217361017</v>
      </c>
      <c r="H32" s="252">
        <v>0</v>
      </c>
      <c r="I32" s="238">
        <v>0</v>
      </c>
      <c r="J32" s="238">
        <v>22722.509779150001</v>
      </c>
      <c r="K32" s="238">
        <v>1772920.6932598962</v>
      </c>
      <c r="L32" s="248"/>
    </row>
    <row r="33" spans="1:13" s="73" customFormat="1" ht="13.15" customHeight="1">
      <c r="A33" s="245">
        <v>2022</v>
      </c>
      <c r="B33" s="227" t="s">
        <v>149</v>
      </c>
      <c r="C33" s="252">
        <v>0</v>
      </c>
      <c r="D33" s="238">
        <v>1578012.9384831474</v>
      </c>
      <c r="E33" s="238">
        <v>8730.3197855299986</v>
      </c>
      <c r="F33" s="238">
        <v>75058.067047599499</v>
      </c>
      <c r="G33" s="228">
        <v>187255.63147129255</v>
      </c>
      <c r="H33" s="252">
        <v>0</v>
      </c>
      <c r="I33" s="238">
        <v>0</v>
      </c>
      <c r="J33" s="238">
        <v>22884.843216759997</v>
      </c>
      <c r="K33" s="238">
        <v>1871941.8000043295</v>
      </c>
      <c r="L33" s="248"/>
    </row>
    <row r="34" spans="1:13" s="73" customFormat="1" ht="13.15" customHeight="1">
      <c r="A34" s="245">
        <v>2023</v>
      </c>
      <c r="B34" s="227" t="s">
        <v>149</v>
      </c>
      <c r="C34" s="252">
        <v>0</v>
      </c>
      <c r="D34" s="238">
        <v>1659151.8302839582</v>
      </c>
      <c r="E34" s="238">
        <v>14045.201835560001</v>
      </c>
      <c r="F34" s="238">
        <v>67212.545300248967</v>
      </c>
      <c r="G34" s="228">
        <v>190845.92753685091</v>
      </c>
      <c r="H34" s="252">
        <v>0</v>
      </c>
      <c r="I34" s="238">
        <v>0</v>
      </c>
      <c r="J34" s="238">
        <v>16578.72893772</v>
      </c>
      <c r="K34" s="238">
        <v>1947834.2338943379</v>
      </c>
      <c r="L34" s="248"/>
    </row>
    <row r="35" spans="1:13" s="73" customFormat="1" ht="13.15" customHeight="1">
      <c r="A35" s="245">
        <v>2024</v>
      </c>
      <c r="B35" s="227" t="s">
        <v>149</v>
      </c>
      <c r="C35" s="252">
        <v>0</v>
      </c>
      <c r="D35" s="238">
        <v>1746095.9700634861</v>
      </c>
      <c r="E35" s="238">
        <v>22133.24618379978</v>
      </c>
      <c r="F35" s="238">
        <v>87750.202406073018</v>
      </c>
      <c r="G35" s="228">
        <v>212928.222127922</v>
      </c>
      <c r="H35" s="252">
        <v>0</v>
      </c>
      <c r="I35" s="238">
        <v>0</v>
      </c>
      <c r="J35" s="238">
        <v>16851.46881531</v>
      </c>
      <c r="K35" s="238">
        <v>2085759.109596591</v>
      </c>
      <c r="L35" s="248"/>
    </row>
    <row r="36" spans="1:13" s="73" customFormat="1" ht="13.15" customHeight="1">
      <c r="A36" s="245" t="str">
        <f>'T1'!A36</f>
        <v>2025*</v>
      </c>
      <c r="B36" s="227" t="s">
        <v>149</v>
      </c>
      <c r="C36" s="252">
        <v>0</v>
      </c>
      <c r="D36" s="238">
        <v>1899106.7780258458</v>
      </c>
      <c r="E36" s="238">
        <v>30338.742604279731</v>
      </c>
      <c r="F36" s="238">
        <v>103647.28739756435</v>
      </c>
      <c r="G36" s="228">
        <v>237344.39416621279</v>
      </c>
      <c r="H36" s="252">
        <v>0</v>
      </c>
      <c r="I36" s="238">
        <v>-0.17418914000000002</v>
      </c>
      <c r="J36" s="238">
        <v>18856.033917092602</v>
      </c>
      <c r="K36" s="238">
        <v>2289293.0619218554</v>
      </c>
      <c r="L36" s="248"/>
      <c r="M36" s="248"/>
    </row>
    <row r="37" spans="1:13" ht="13.15" customHeight="1">
      <c r="A37" s="160"/>
      <c r="B37" s="164"/>
      <c r="C37" s="165"/>
      <c r="D37" s="166"/>
      <c r="E37" s="166"/>
      <c r="F37" s="166"/>
      <c r="G37" s="160"/>
      <c r="H37" s="160"/>
      <c r="I37" s="160"/>
      <c r="J37" s="160"/>
      <c r="K37" s="160"/>
    </row>
    <row r="38" spans="1:13">
      <c r="C38" s="53"/>
      <c r="D38" s="54"/>
      <c r="E38" s="54"/>
      <c r="F38" s="54"/>
    </row>
    <row r="39" spans="1:13">
      <c r="A39" s="349" t="s">
        <v>134</v>
      </c>
      <c r="B39" s="349"/>
      <c r="C39" s="349"/>
      <c r="D39" s="349"/>
      <c r="E39" s="349"/>
      <c r="F39" s="349"/>
      <c r="G39" s="349"/>
      <c r="K39" s="55" t="s">
        <v>23</v>
      </c>
      <c r="L39" s="351"/>
    </row>
    <row r="40" spans="1:13" ht="13.15" customHeight="1">
      <c r="A40" s="356" t="s">
        <v>135</v>
      </c>
      <c r="B40" s="356"/>
      <c r="C40" s="356"/>
      <c r="D40" s="356"/>
      <c r="E40" s="356"/>
      <c r="F40" s="356"/>
      <c r="G40" s="356"/>
      <c r="K40" s="58">
        <f>'T1'!K40</f>
        <v>46142</v>
      </c>
      <c r="L40" s="351"/>
    </row>
    <row r="41" spans="1:13">
      <c r="A41" s="348" t="s">
        <v>132</v>
      </c>
      <c r="B41" s="348"/>
      <c r="C41" s="348"/>
      <c r="D41" s="348"/>
      <c r="E41" s="348"/>
      <c r="F41" s="348"/>
      <c r="G41" s="348"/>
      <c r="K41" s="59" t="s">
        <v>1</v>
      </c>
      <c r="L41" s="351"/>
      <c r="M41" s="63"/>
    </row>
    <row r="42" spans="1:13">
      <c r="A42" s="348" t="s">
        <v>133</v>
      </c>
      <c r="B42" s="348"/>
      <c r="C42" s="348"/>
      <c r="D42" s="348"/>
      <c r="E42" s="348"/>
      <c r="F42" s="348"/>
      <c r="G42" s="348"/>
    </row>
    <row r="43" spans="1:13">
      <c r="L43" s="63"/>
    </row>
    <row r="44" spans="1:13">
      <c r="A44" s="439" t="s">
        <v>165</v>
      </c>
      <c r="B44" s="439"/>
      <c r="C44" s="439"/>
      <c r="D44" s="439"/>
    </row>
    <row r="45" spans="1:13">
      <c r="L45" s="63"/>
    </row>
    <row r="47" spans="1:13">
      <c r="L47" s="63"/>
    </row>
    <row r="48" spans="1:13">
      <c r="L48" s="63"/>
    </row>
    <row r="50" spans="12:12">
      <c r="L50" s="63"/>
    </row>
    <row r="52" spans="12:12">
      <c r="L52" s="63"/>
    </row>
    <row r="54" spans="12:12">
      <c r="L54" s="63"/>
    </row>
    <row r="56" spans="12:12">
      <c r="L56" s="63"/>
    </row>
    <row r="58" spans="12:12">
      <c r="L58" s="63"/>
    </row>
    <row r="60" spans="12:12">
      <c r="L60" s="63"/>
    </row>
    <row r="62" spans="12:12">
      <c r="L62" s="63"/>
    </row>
    <row r="64" spans="12:12">
      <c r="L64" s="63"/>
    </row>
    <row r="66" spans="12:12">
      <c r="L66" s="63"/>
    </row>
    <row r="68" spans="12:12">
      <c r="L68" s="63"/>
    </row>
    <row r="70" spans="12:12">
      <c r="L70" s="63"/>
    </row>
    <row r="72" spans="12:12">
      <c r="L72" s="63"/>
    </row>
    <row r="74" spans="12:12">
      <c r="L74" s="63"/>
    </row>
    <row r="76" spans="12:12">
      <c r="L76" s="63"/>
    </row>
    <row r="78" spans="12:12">
      <c r="L78" s="63"/>
    </row>
    <row r="80" spans="12:12">
      <c r="L80" s="63"/>
    </row>
    <row r="82" spans="12:12">
      <c r="L82" s="63"/>
    </row>
    <row r="84" spans="12:12">
      <c r="L84" s="63"/>
    </row>
    <row r="86" spans="12:12">
      <c r="L86" s="63"/>
    </row>
    <row r="88" spans="12:12">
      <c r="L88" s="63"/>
    </row>
    <row r="90" spans="12:12">
      <c r="L90" s="63"/>
    </row>
    <row r="92" spans="12:12">
      <c r="L92" s="63"/>
    </row>
    <row r="94" spans="12:12">
      <c r="L94" s="63"/>
    </row>
    <row r="96" spans="12:12">
      <c r="L96" s="63"/>
    </row>
    <row r="98" spans="12:12">
      <c r="L98" s="63"/>
    </row>
    <row r="100" spans="12:12">
      <c r="L100" s="63"/>
    </row>
    <row r="102" spans="12:12">
      <c r="L102" s="63"/>
    </row>
    <row r="104" spans="12:12">
      <c r="L104" s="63"/>
    </row>
    <row r="106" spans="12:12">
      <c r="L106" s="63"/>
    </row>
    <row r="108" spans="12:12">
      <c r="L108" s="63"/>
    </row>
    <row r="110" spans="12:12">
      <c r="L110" s="63"/>
    </row>
    <row r="112" spans="12:12">
      <c r="L112" s="63"/>
    </row>
    <row r="114" spans="12:12">
      <c r="L114" s="63"/>
    </row>
    <row r="116" spans="12:12">
      <c r="L116" s="63"/>
    </row>
    <row r="118" spans="12:12">
      <c r="L118" s="63"/>
    </row>
    <row r="120" spans="12:12">
      <c r="L120" s="63"/>
    </row>
    <row r="122" spans="12:12">
      <c r="L122" s="63"/>
    </row>
    <row r="124" spans="12:12">
      <c r="L124" s="63"/>
    </row>
    <row r="126" spans="12:12">
      <c r="L126" s="63"/>
    </row>
    <row r="128" spans="12:12">
      <c r="L128" s="63"/>
    </row>
    <row r="130" spans="12:12">
      <c r="L130" s="63"/>
    </row>
    <row r="132" spans="12:12">
      <c r="L132" s="63"/>
    </row>
    <row r="134" spans="12:12">
      <c r="L134" s="63"/>
    </row>
    <row r="136" spans="12:12">
      <c r="L136" s="63"/>
    </row>
    <row r="138" spans="12:12">
      <c r="L138" s="63"/>
    </row>
    <row r="140" spans="12:12">
      <c r="L140" s="63"/>
    </row>
    <row r="142" spans="12:12">
      <c r="L142" s="63"/>
    </row>
    <row r="144" spans="12:12">
      <c r="L144" s="63"/>
    </row>
    <row r="146" spans="12:12">
      <c r="L146" s="63"/>
    </row>
    <row r="148" spans="12:12">
      <c r="L148" s="63"/>
    </row>
  </sheetData>
  <sheetProtection formatCells="0" formatRows="0"/>
  <mergeCells count="13">
    <mergeCell ref="A44:D44"/>
    <mergeCell ref="A42:G42"/>
    <mergeCell ref="A39:G39"/>
    <mergeCell ref="O1:P1"/>
    <mergeCell ref="L39:L41"/>
    <mergeCell ref="C3:F3"/>
    <mergeCell ref="G3:J3"/>
    <mergeCell ref="A4:K4"/>
    <mergeCell ref="A6:K6"/>
    <mergeCell ref="A22:K22"/>
    <mergeCell ref="A2:B2"/>
    <mergeCell ref="A40:G40"/>
    <mergeCell ref="A41:G41"/>
  </mergeCells>
  <pageMargins left="0.94488188976377963" right="0.55118110236220474" top="0.98425196850393704" bottom="0.78740157480314965" header="0.51181102362204722" footer="0.47244094488188981"/>
  <pageSetup paperSize="9" scale="83" orientation="portrait" r:id="rId1"/>
  <headerFooter alignWithMargins="0">
    <oddFooter xml:space="preserve">&amp;C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3">
    <tabColor theme="0"/>
    <pageSetUpPr autoPageBreaks="0" fitToPage="1"/>
  </sheetPr>
  <dimension ref="A1:W155"/>
  <sheetViews>
    <sheetView zoomScaleSheetLayoutView="100" workbookViewId="0">
      <pane ySplit="5" topLeftCell="A12" activePane="bottomLeft" state="frozen"/>
      <selection activeCell="M36" sqref="M36"/>
      <selection pane="bottomLeft" activeCell="M36" sqref="M36"/>
    </sheetView>
  </sheetViews>
  <sheetFormatPr defaultColWidth="9.140625" defaultRowHeight="12.75"/>
  <cols>
    <col min="1" max="1" width="8.7109375" style="44" customWidth="1"/>
    <col min="2" max="2" width="8.7109375" style="52" customWidth="1"/>
    <col min="3" max="3" width="15.7109375" style="52" customWidth="1"/>
    <col min="4" max="11" width="15.7109375" style="44" customWidth="1"/>
    <col min="12" max="12" width="10.7109375" style="44" customWidth="1"/>
    <col min="13" max="16384" width="9.140625" style="44"/>
  </cols>
  <sheetData>
    <row r="1" spans="1:23" s="189" customFormat="1" ht="21.75" customHeight="1">
      <c r="A1" s="157" t="s">
        <v>121</v>
      </c>
      <c r="B1" s="157"/>
      <c r="C1" s="157"/>
      <c r="D1" s="157"/>
      <c r="E1" s="157"/>
      <c r="F1" s="157"/>
      <c r="G1" s="157"/>
      <c r="H1" s="157"/>
      <c r="I1" s="157"/>
      <c r="J1" s="157"/>
      <c r="K1" s="157"/>
      <c r="O1" s="372"/>
      <c r="P1" s="372"/>
    </row>
    <row r="2" spans="1:23" ht="15" customHeight="1">
      <c r="A2" s="41" t="s">
        <v>146</v>
      </c>
      <c r="B2" s="42"/>
      <c r="C2" s="370" t="s">
        <v>125</v>
      </c>
      <c r="D2" s="370"/>
      <c r="E2" s="41"/>
      <c r="F2" s="41"/>
      <c r="G2" s="41"/>
      <c r="H2" s="41"/>
      <c r="I2" s="41"/>
      <c r="J2" s="371" t="s">
        <v>126</v>
      </c>
      <c r="K2" s="371"/>
    </row>
    <row r="3" spans="1:23" ht="15" customHeight="1">
      <c r="A3" s="41"/>
      <c r="B3" s="42"/>
      <c r="C3" s="42" t="s">
        <v>14</v>
      </c>
      <c r="D3" s="373"/>
      <c r="E3" s="373"/>
      <c r="F3" s="373"/>
      <c r="G3" s="373"/>
      <c r="H3" s="116"/>
      <c r="I3" s="116"/>
      <c r="J3" s="116"/>
      <c r="K3" s="193" t="s">
        <v>15</v>
      </c>
      <c r="L3" s="63"/>
    </row>
    <row r="4" spans="1:23">
      <c r="A4" s="353"/>
      <c r="B4" s="354"/>
      <c r="C4" s="355"/>
      <c r="D4" s="355"/>
      <c r="E4" s="355"/>
      <c r="F4" s="355"/>
      <c r="G4" s="355"/>
      <c r="H4" s="355"/>
      <c r="I4" s="355"/>
      <c r="J4" s="355"/>
      <c r="K4" s="355"/>
    </row>
    <row r="5" spans="1:23" s="73" customFormat="1" ht="75" customHeight="1">
      <c r="A5" s="197"/>
      <c r="B5" s="182"/>
      <c r="C5" s="198" t="str">
        <f>'T3.2'!C5</f>
        <v>Ari monetar dhe SDR / Monetary gold and SDRs</v>
      </c>
      <c r="D5" s="198" t="str">
        <f>'T3.2'!D5</f>
        <v>Monedha dhe depozitat / Currency  and  Deposits</v>
      </c>
      <c r="E5" s="198" t="str">
        <f>'T3.2'!E5</f>
        <v>Letra me vlerë të borxhit / Debt securities</v>
      </c>
      <c r="F5" s="198" t="str">
        <f>'T3.2'!F5</f>
        <v>Huatë / Loans</v>
      </c>
      <c r="G5" s="198" t="str">
        <f>'T3.2'!G5</f>
        <v>Kapitali dhe aksionet në fondet e investimit   / Equity and investment fund shares or unit</v>
      </c>
      <c r="H5" s="198" t="str">
        <f>'T3.2'!H5</f>
        <v>Sigurime dhe skemat e pensioneve/ Insurance, pension and standardised guarantee schemes</v>
      </c>
      <c r="I5" s="198" t="str">
        <f>'T3.2'!I5</f>
        <v>Dervativët financiare / Financial derivatives</v>
      </c>
      <c r="J5" s="198" t="str">
        <f>'T3.2'!J5</f>
        <v xml:space="preserve">Llogari të tjera të arkëtueshme/ pagueshme / Other accounts receivable /payable
</v>
      </c>
      <c r="K5" s="198" t="str">
        <f>'T3.2'!K5</f>
        <v xml:space="preserve">Totali / Total
</v>
      </c>
      <c r="L5" s="199"/>
    </row>
    <row r="6" spans="1:23" ht="13.15" customHeight="1">
      <c r="A6" s="352" t="s">
        <v>53</v>
      </c>
      <c r="B6" s="352"/>
      <c r="C6" s="352"/>
      <c r="D6" s="369"/>
      <c r="E6" s="369"/>
      <c r="F6" s="369"/>
      <c r="G6" s="369"/>
      <c r="H6" s="369"/>
      <c r="I6" s="369"/>
      <c r="J6" s="369"/>
      <c r="K6" s="369"/>
      <c r="L6" s="63"/>
    </row>
    <row r="7" spans="1:23" ht="13.15" customHeight="1">
      <c r="A7" s="47">
        <v>2012</v>
      </c>
      <c r="B7" s="48">
        <v>41274</v>
      </c>
      <c r="C7" s="62">
        <v>0</v>
      </c>
      <c r="D7" s="252">
        <v>2138.1</v>
      </c>
      <c r="E7" s="252">
        <v>13923.210000000001</v>
      </c>
      <c r="F7" s="246">
        <v>0</v>
      </c>
      <c r="G7" s="246">
        <v>0</v>
      </c>
      <c r="H7" s="246">
        <v>0</v>
      </c>
      <c r="I7" s="246">
        <v>0</v>
      </c>
      <c r="J7" s="246">
        <v>0</v>
      </c>
      <c r="K7" s="252">
        <v>16061.310000000001</v>
      </c>
    </row>
    <row r="8" spans="1:23" s="73" customFormat="1" ht="13.15" customHeight="1">
      <c r="A8" s="226">
        <v>2013</v>
      </c>
      <c r="B8" s="227">
        <v>41639</v>
      </c>
      <c r="C8" s="252">
        <v>0</v>
      </c>
      <c r="D8" s="252">
        <v>2583</v>
      </c>
      <c r="E8" s="252">
        <v>47924</v>
      </c>
      <c r="F8" s="246">
        <v>0</v>
      </c>
      <c r="G8" s="246">
        <v>0</v>
      </c>
      <c r="H8" s="246">
        <v>0</v>
      </c>
      <c r="I8" s="246">
        <v>0</v>
      </c>
      <c r="J8" s="246">
        <v>0</v>
      </c>
      <c r="K8" s="252">
        <v>50507</v>
      </c>
      <c r="N8" s="263"/>
    </row>
    <row r="9" spans="1:23" s="285" customFormat="1" ht="13.15" customHeight="1">
      <c r="A9" s="284">
        <v>2014</v>
      </c>
      <c r="B9" s="265">
        <v>42004</v>
      </c>
      <c r="C9" s="266">
        <v>0</v>
      </c>
      <c r="D9" s="266">
        <v>3411.259</v>
      </c>
      <c r="E9" s="266">
        <v>60040.898000000001</v>
      </c>
      <c r="F9" s="268">
        <v>0</v>
      </c>
      <c r="G9" s="266">
        <v>589.19000000000005</v>
      </c>
      <c r="H9" s="268">
        <v>0</v>
      </c>
      <c r="I9" s="268">
        <v>0</v>
      </c>
      <c r="J9" s="268">
        <v>0</v>
      </c>
      <c r="K9" s="266">
        <v>64041.347000000002</v>
      </c>
      <c r="N9" s="286"/>
    </row>
    <row r="10" spans="1:23" s="73" customFormat="1" ht="13.15" customHeight="1">
      <c r="A10" s="226">
        <v>2015</v>
      </c>
      <c r="B10" s="227">
        <v>42004</v>
      </c>
      <c r="C10" s="252">
        <v>0</v>
      </c>
      <c r="D10" s="252">
        <v>4449.5469999999996</v>
      </c>
      <c r="E10" s="252">
        <v>61335.181000000004</v>
      </c>
      <c r="F10" s="246">
        <v>684</v>
      </c>
      <c r="G10" s="252">
        <v>682</v>
      </c>
      <c r="H10" s="246">
        <v>0</v>
      </c>
      <c r="I10" s="246">
        <v>0</v>
      </c>
      <c r="J10" s="246">
        <v>0</v>
      </c>
      <c r="K10" s="252">
        <f>SUM(D10:G10)</f>
        <v>67150.728000000003</v>
      </c>
      <c r="N10" s="263"/>
    </row>
    <row r="11" spans="1:23" s="73" customFormat="1" ht="13.15" customHeight="1">
      <c r="A11" s="226">
        <v>2016</v>
      </c>
      <c r="B11" s="227">
        <v>42004</v>
      </c>
      <c r="C11" s="252">
        <v>0</v>
      </c>
      <c r="D11" s="252">
        <v>7626.4309999999996</v>
      </c>
      <c r="E11" s="252">
        <v>55145.380999999994</v>
      </c>
      <c r="F11" s="246">
        <v>668.71</v>
      </c>
      <c r="G11" s="252">
        <v>2172.9580000000001</v>
      </c>
      <c r="H11" s="246">
        <v>0</v>
      </c>
      <c r="I11" s="246">
        <v>0</v>
      </c>
      <c r="J11" s="246">
        <v>0</v>
      </c>
      <c r="K11" s="252">
        <v>65613.48</v>
      </c>
      <c r="N11" s="263"/>
    </row>
    <row r="12" spans="1:23" s="73" customFormat="1" ht="13.15" customHeight="1">
      <c r="A12" s="245">
        <v>2017</v>
      </c>
      <c r="B12" s="227">
        <v>42004</v>
      </c>
      <c r="C12" s="252">
        <v>0</v>
      </c>
      <c r="D12" s="238">
        <v>5797.3261958495004</v>
      </c>
      <c r="E12" s="238">
        <v>62199.530364011989</v>
      </c>
      <c r="F12" s="238">
        <v>1305.16090962</v>
      </c>
      <c r="G12" s="228">
        <v>3618.1064916974997</v>
      </c>
      <c r="H12" s="238">
        <v>0</v>
      </c>
      <c r="I12" s="246">
        <v>0</v>
      </c>
      <c r="J12" s="238">
        <v>0.62127401999999998</v>
      </c>
      <c r="K12" s="238">
        <v>72920.745235198992</v>
      </c>
      <c r="L12" s="248"/>
    </row>
    <row r="13" spans="1:23" s="73" customFormat="1" ht="13.15" customHeight="1">
      <c r="A13" s="245">
        <v>2018</v>
      </c>
      <c r="B13" s="227">
        <v>42004</v>
      </c>
      <c r="C13" s="252">
        <v>0</v>
      </c>
      <c r="D13" s="238">
        <v>7501.6996752252535</v>
      </c>
      <c r="E13" s="238">
        <v>55707.220422960592</v>
      </c>
      <c r="F13" s="238">
        <v>1436.4093413599999</v>
      </c>
      <c r="G13" s="228">
        <v>2763.9791483324002</v>
      </c>
      <c r="H13" s="238">
        <v>0</v>
      </c>
      <c r="I13" s="246">
        <v>0</v>
      </c>
      <c r="J13" s="238">
        <v>69.514865070000013</v>
      </c>
      <c r="K13" s="238">
        <v>67478.823452948243</v>
      </c>
      <c r="L13" s="248"/>
      <c r="M13" s="249"/>
      <c r="N13" s="287"/>
      <c r="O13" s="287"/>
      <c r="P13" s="287"/>
      <c r="Q13" s="287"/>
      <c r="R13" s="287"/>
      <c r="S13" s="287"/>
      <c r="T13" s="287"/>
      <c r="U13" s="287"/>
      <c r="V13" s="287"/>
      <c r="W13" s="287"/>
    </row>
    <row r="14" spans="1:23" s="73" customFormat="1" ht="13.15" customHeight="1">
      <c r="A14" s="245">
        <v>2019</v>
      </c>
      <c r="B14" s="227" t="s">
        <v>149</v>
      </c>
      <c r="C14" s="252">
        <v>0</v>
      </c>
      <c r="D14" s="238">
        <v>3629.5003043299998</v>
      </c>
      <c r="E14" s="238">
        <v>58186.287564976032</v>
      </c>
      <c r="F14" s="238">
        <v>3320.0994520500003</v>
      </c>
      <c r="G14" s="228">
        <v>2924.2454328599997</v>
      </c>
      <c r="H14" s="238">
        <v>0</v>
      </c>
      <c r="I14" s="246">
        <v>0</v>
      </c>
      <c r="J14" s="238">
        <v>5.1762676499999989</v>
      </c>
      <c r="K14" s="238">
        <v>68065.309021866022</v>
      </c>
      <c r="L14" s="248"/>
      <c r="M14" s="249"/>
      <c r="N14" s="287"/>
      <c r="O14" s="287"/>
      <c r="P14" s="287"/>
      <c r="Q14" s="287"/>
      <c r="R14" s="287"/>
      <c r="S14" s="287"/>
      <c r="T14" s="287"/>
      <c r="U14" s="287"/>
      <c r="V14" s="287"/>
      <c r="W14" s="287"/>
    </row>
    <row r="15" spans="1:23" s="73" customFormat="1" ht="13.15" customHeight="1">
      <c r="A15" s="245">
        <v>2020</v>
      </c>
      <c r="B15" s="227" t="s">
        <v>149</v>
      </c>
      <c r="C15" s="252">
        <v>0</v>
      </c>
      <c r="D15" s="238">
        <v>4627.8063952551856</v>
      </c>
      <c r="E15" s="238">
        <v>59226.267176061956</v>
      </c>
      <c r="F15" s="238">
        <v>1476.9417978800002</v>
      </c>
      <c r="G15" s="228">
        <v>2214.1144626385358</v>
      </c>
      <c r="H15" s="238">
        <v>0</v>
      </c>
      <c r="I15" s="246">
        <v>0</v>
      </c>
      <c r="J15" s="238">
        <v>20.011572600000001</v>
      </c>
      <c r="K15" s="238">
        <v>67565.141404435679</v>
      </c>
      <c r="L15" s="248"/>
      <c r="M15" s="249"/>
      <c r="N15" s="287"/>
      <c r="O15" s="287"/>
      <c r="P15" s="287"/>
      <c r="Q15" s="287"/>
      <c r="R15" s="287"/>
      <c r="S15" s="287"/>
      <c r="T15" s="287"/>
      <c r="U15" s="287"/>
      <c r="V15" s="287"/>
      <c r="W15" s="287"/>
    </row>
    <row r="16" spans="1:23" s="73" customFormat="1" ht="13.15" customHeight="1">
      <c r="A16" s="245">
        <v>2021</v>
      </c>
      <c r="B16" s="227" t="s">
        <v>149</v>
      </c>
      <c r="C16" s="252">
        <v>0</v>
      </c>
      <c r="D16" s="238">
        <v>7054.5949257529155</v>
      </c>
      <c r="E16" s="238">
        <v>66746.215634869164</v>
      </c>
      <c r="F16" s="238">
        <v>1206.1690186300002</v>
      </c>
      <c r="G16" s="228">
        <v>2855.0175363807671</v>
      </c>
      <c r="H16" s="238">
        <v>0</v>
      </c>
      <c r="I16" s="246">
        <v>0</v>
      </c>
      <c r="J16" s="238">
        <v>21.047257376255708</v>
      </c>
      <c r="K16" s="238">
        <v>77883.044373009092</v>
      </c>
      <c r="L16" s="248"/>
      <c r="M16" s="249"/>
      <c r="N16" s="287"/>
      <c r="O16" s="287"/>
      <c r="P16" s="287"/>
      <c r="Q16" s="287"/>
      <c r="R16" s="287"/>
      <c r="S16" s="287"/>
      <c r="T16" s="287"/>
      <c r="U16" s="287"/>
      <c r="V16" s="287"/>
      <c r="W16" s="287"/>
    </row>
    <row r="17" spans="1:23" s="73" customFormat="1" ht="13.15" customHeight="1">
      <c r="A17" s="245">
        <v>2022</v>
      </c>
      <c r="B17" s="227" t="s">
        <v>149</v>
      </c>
      <c r="C17" s="252">
        <v>0</v>
      </c>
      <c r="D17" s="238">
        <v>5625.369845339892</v>
      </c>
      <c r="E17" s="238">
        <v>35671.458208234457</v>
      </c>
      <c r="F17" s="238">
        <v>1582.9683666600001</v>
      </c>
      <c r="G17" s="228">
        <v>1612.1032271772433</v>
      </c>
      <c r="H17" s="238">
        <v>0</v>
      </c>
      <c r="I17" s="246">
        <v>0</v>
      </c>
      <c r="J17" s="238">
        <v>581.60867319833858</v>
      </c>
      <c r="K17" s="238">
        <v>45073.50832060993</v>
      </c>
      <c r="L17" s="248"/>
      <c r="M17" s="249"/>
      <c r="N17" s="287"/>
      <c r="O17" s="287"/>
      <c r="P17" s="287"/>
      <c r="Q17" s="287"/>
      <c r="R17" s="287"/>
      <c r="S17" s="287"/>
      <c r="T17" s="287"/>
      <c r="U17" s="287"/>
      <c r="V17" s="287"/>
      <c r="W17" s="287"/>
    </row>
    <row r="18" spans="1:23" s="73" customFormat="1" ht="13.15" customHeight="1">
      <c r="A18" s="245">
        <v>2023</v>
      </c>
      <c r="B18" s="227" t="s">
        <v>149</v>
      </c>
      <c r="C18" s="252">
        <v>0</v>
      </c>
      <c r="D18" s="238">
        <v>4936.3139218179995</v>
      </c>
      <c r="E18" s="238">
        <v>39583.620074976294</v>
      </c>
      <c r="F18" s="238">
        <v>1947.0420140399999</v>
      </c>
      <c r="G18" s="228">
        <v>1398.6472864316895</v>
      </c>
      <c r="H18" s="238">
        <v>0</v>
      </c>
      <c r="I18" s="246">
        <v>0</v>
      </c>
      <c r="J18" s="238">
        <v>2.9042290351999966</v>
      </c>
      <c r="K18" s="238">
        <v>47868.527526301186</v>
      </c>
      <c r="L18" s="248"/>
      <c r="M18" s="249"/>
      <c r="N18" s="287"/>
      <c r="O18" s="287"/>
      <c r="P18" s="287"/>
      <c r="Q18" s="287"/>
      <c r="R18" s="287"/>
      <c r="S18" s="287"/>
      <c r="T18" s="287"/>
      <c r="U18" s="287"/>
      <c r="V18" s="287"/>
      <c r="W18" s="287"/>
    </row>
    <row r="19" spans="1:23" s="73" customFormat="1" ht="13.15" customHeight="1">
      <c r="A19" s="245">
        <v>2024</v>
      </c>
      <c r="B19" s="227" t="s">
        <v>149</v>
      </c>
      <c r="C19" s="252">
        <v>0</v>
      </c>
      <c r="D19" s="238">
        <v>4822.5760251622651</v>
      </c>
      <c r="E19" s="238">
        <v>47786.806578342337</v>
      </c>
      <c r="F19" s="238">
        <v>2539.3525838800001</v>
      </c>
      <c r="G19" s="228">
        <v>2072.6538829182</v>
      </c>
      <c r="H19" s="238">
        <v>0</v>
      </c>
      <c r="I19" s="246">
        <v>0</v>
      </c>
      <c r="J19" s="238">
        <v>0.38984815840000003</v>
      </c>
      <c r="K19" s="238">
        <v>57221.778918461197</v>
      </c>
      <c r="L19" s="248"/>
      <c r="M19" s="249"/>
      <c r="N19" s="287"/>
      <c r="O19" s="287"/>
      <c r="P19" s="287"/>
      <c r="Q19" s="287"/>
      <c r="R19" s="287"/>
      <c r="S19" s="287"/>
      <c r="T19" s="287"/>
      <c r="U19" s="287"/>
      <c r="V19" s="287"/>
      <c r="W19" s="287"/>
    </row>
    <row r="20" spans="1:23" s="73" customFormat="1" ht="13.15" customHeight="1">
      <c r="A20" s="245" t="str">
        <f>'T1'!A20</f>
        <v>2025*</v>
      </c>
      <c r="B20" s="227" t="s">
        <v>149</v>
      </c>
      <c r="C20" s="252">
        <v>0</v>
      </c>
      <c r="D20" s="238">
        <v>3435.0403536930412</v>
      </c>
      <c r="E20" s="238">
        <v>55221.668651760636</v>
      </c>
      <c r="F20" s="238">
        <v>2321.5554119099997</v>
      </c>
      <c r="G20" s="228">
        <v>3015.7240517603218</v>
      </c>
      <c r="H20" s="238">
        <v>0</v>
      </c>
      <c r="I20" s="246">
        <v>0</v>
      </c>
      <c r="J20" s="238">
        <v>19.178556839345511</v>
      </c>
      <c r="K20" s="238">
        <v>64013.167025963339</v>
      </c>
      <c r="L20" s="248"/>
      <c r="M20" s="343"/>
      <c r="N20" s="287"/>
      <c r="O20" s="287"/>
      <c r="P20" s="287"/>
      <c r="Q20" s="287"/>
      <c r="R20" s="287"/>
      <c r="S20" s="287"/>
      <c r="T20" s="287"/>
      <c r="U20" s="287"/>
      <c r="V20" s="287"/>
      <c r="W20" s="287"/>
    </row>
    <row r="21" spans="1:23" s="73" customFormat="1" ht="13.15" customHeight="1">
      <c r="A21" s="250"/>
      <c r="B21" s="234"/>
      <c r="C21" s="270"/>
      <c r="D21" s="251"/>
      <c r="E21" s="251"/>
      <c r="F21" s="251"/>
      <c r="G21" s="235"/>
      <c r="H21" s="251"/>
      <c r="I21" s="282"/>
      <c r="J21" s="251"/>
      <c r="K21" s="251"/>
      <c r="L21" s="248"/>
    </row>
    <row r="22" spans="1:23" s="73" customFormat="1" ht="13.15" customHeight="1">
      <c r="A22" s="352" t="s">
        <v>54</v>
      </c>
      <c r="B22" s="352"/>
      <c r="C22" s="352"/>
      <c r="D22" s="367"/>
      <c r="E22" s="367"/>
      <c r="F22" s="367"/>
      <c r="G22" s="367"/>
      <c r="H22" s="367"/>
      <c r="I22" s="367"/>
      <c r="J22" s="367"/>
      <c r="K22" s="367"/>
    </row>
    <row r="23" spans="1:23" s="73" customFormat="1" ht="13.15" customHeight="1">
      <c r="A23" s="226">
        <v>2012</v>
      </c>
      <c r="B23" s="227">
        <v>41274</v>
      </c>
      <c r="C23" s="252">
        <v>0</v>
      </c>
      <c r="D23" s="252">
        <v>0</v>
      </c>
      <c r="E23" s="246">
        <v>0</v>
      </c>
      <c r="F23" s="246">
        <v>0</v>
      </c>
      <c r="G23" s="252">
        <v>16007.9</v>
      </c>
      <c r="H23" s="252">
        <v>0</v>
      </c>
      <c r="I23" s="246">
        <v>0</v>
      </c>
      <c r="J23" s="252">
        <v>53.42</v>
      </c>
      <c r="K23" s="252">
        <v>16061.32</v>
      </c>
    </row>
    <row r="24" spans="1:23" s="73" customFormat="1" ht="13.15" customHeight="1">
      <c r="A24" s="226">
        <v>2013</v>
      </c>
      <c r="B24" s="227">
        <v>41639</v>
      </c>
      <c r="C24" s="252">
        <v>0</v>
      </c>
      <c r="D24" s="252">
        <v>0</v>
      </c>
      <c r="E24" s="246">
        <v>0</v>
      </c>
      <c r="F24" s="246">
        <v>0</v>
      </c>
      <c r="G24" s="252">
        <v>50329</v>
      </c>
      <c r="H24" s="252">
        <v>0</v>
      </c>
      <c r="I24" s="246">
        <v>0</v>
      </c>
      <c r="J24" s="252">
        <v>178.23599999999999</v>
      </c>
      <c r="K24" s="252">
        <v>50507.235999999997</v>
      </c>
    </row>
    <row r="25" spans="1:23" s="73" customFormat="1" ht="13.15" customHeight="1">
      <c r="A25" s="226">
        <v>2014</v>
      </c>
      <c r="B25" s="227">
        <v>42004</v>
      </c>
      <c r="C25" s="252">
        <v>0</v>
      </c>
      <c r="D25" s="252">
        <v>0</v>
      </c>
      <c r="E25" s="246">
        <v>0</v>
      </c>
      <c r="F25" s="246">
        <v>0</v>
      </c>
      <c r="G25" s="252">
        <v>63735.777000000002</v>
      </c>
      <c r="H25" s="252">
        <v>0</v>
      </c>
      <c r="I25" s="268">
        <v>0</v>
      </c>
      <c r="J25" s="252">
        <v>305.57100000000003</v>
      </c>
      <c r="K25" s="252">
        <v>64041.348000000005</v>
      </c>
    </row>
    <row r="26" spans="1:23" s="73" customFormat="1" ht="13.15" customHeight="1">
      <c r="A26" s="226">
        <v>2015</v>
      </c>
      <c r="B26" s="227">
        <v>42004</v>
      </c>
      <c r="C26" s="252">
        <v>0</v>
      </c>
      <c r="D26" s="252">
        <v>0</v>
      </c>
      <c r="E26" s="246">
        <v>0</v>
      </c>
      <c r="F26" s="246">
        <v>0</v>
      </c>
      <c r="G26" s="252">
        <v>66989.150999999998</v>
      </c>
      <c r="H26" s="252">
        <v>0</v>
      </c>
      <c r="I26" s="246">
        <v>0</v>
      </c>
      <c r="J26" s="252">
        <v>161.39658488999999</v>
      </c>
      <c r="K26" s="252">
        <v>67150.547584889995</v>
      </c>
    </row>
    <row r="27" spans="1:23" s="73" customFormat="1" ht="13.15" customHeight="1">
      <c r="A27" s="226">
        <v>2016</v>
      </c>
      <c r="B27" s="227">
        <v>42004</v>
      </c>
      <c r="C27" s="252">
        <v>0</v>
      </c>
      <c r="D27" s="252">
        <v>0</v>
      </c>
      <c r="E27" s="246">
        <v>0</v>
      </c>
      <c r="F27" s="246">
        <v>0</v>
      </c>
      <c r="G27" s="252">
        <v>65429.080999999998</v>
      </c>
      <c r="H27" s="252">
        <v>0</v>
      </c>
      <c r="I27" s="246">
        <v>0</v>
      </c>
      <c r="J27" s="252">
        <v>184.399</v>
      </c>
      <c r="K27" s="252">
        <v>65613.48</v>
      </c>
    </row>
    <row r="28" spans="1:23" s="73" customFormat="1" ht="13.15" customHeight="1">
      <c r="A28" s="245">
        <v>2017</v>
      </c>
      <c r="B28" s="227">
        <v>42004</v>
      </c>
      <c r="C28" s="252">
        <v>0</v>
      </c>
      <c r="D28" s="252">
        <v>0</v>
      </c>
      <c r="E28" s="238">
        <v>0</v>
      </c>
      <c r="F28" s="238">
        <v>0</v>
      </c>
      <c r="G28" s="228">
        <v>72717.094130460013</v>
      </c>
      <c r="H28" s="252">
        <v>0</v>
      </c>
      <c r="I28" s="246">
        <v>0</v>
      </c>
      <c r="J28" s="238">
        <v>203.65111446</v>
      </c>
      <c r="K28" s="238">
        <v>72920.745244920006</v>
      </c>
      <c r="L28" s="248"/>
      <c r="M28" s="248"/>
    </row>
    <row r="29" spans="1:23" s="73" customFormat="1" ht="13.15" customHeight="1">
      <c r="A29" s="245">
        <v>2018</v>
      </c>
      <c r="B29" s="227">
        <v>42004</v>
      </c>
      <c r="C29" s="252">
        <v>0</v>
      </c>
      <c r="D29" s="252">
        <v>0</v>
      </c>
      <c r="E29" s="238">
        <v>0</v>
      </c>
      <c r="F29" s="238">
        <v>0</v>
      </c>
      <c r="G29" s="228">
        <v>65441.626810128248</v>
      </c>
      <c r="H29" s="252">
        <v>0</v>
      </c>
      <c r="I29" s="246">
        <v>0</v>
      </c>
      <c r="J29" s="238">
        <v>2037.1966428200001</v>
      </c>
      <c r="K29" s="238">
        <v>67478.823452948243</v>
      </c>
      <c r="L29" s="248"/>
      <c r="M29" s="248"/>
    </row>
    <row r="30" spans="1:23" s="73" customFormat="1" ht="13.15" customHeight="1">
      <c r="A30" s="245">
        <v>2019</v>
      </c>
      <c r="B30" s="227" t="s">
        <v>149</v>
      </c>
      <c r="C30" s="252">
        <v>0</v>
      </c>
      <c r="D30" s="252">
        <v>0</v>
      </c>
      <c r="E30" s="238">
        <v>0</v>
      </c>
      <c r="F30" s="238">
        <v>0</v>
      </c>
      <c r="G30" s="228">
        <v>67680.385565915974</v>
      </c>
      <c r="H30" s="252">
        <v>0</v>
      </c>
      <c r="I30" s="246">
        <v>0</v>
      </c>
      <c r="J30" s="238">
        <v>384.92345594999995</v>
      </c>
      <c r="K30" s="238">
        <v>68065.309021865978</v>
      </c>
      <c r="L30" s="248"/>
      <c r="M30" s="248"/>
    </row>
    <row r="31" spans="1:23" s="73" customFormat="1" ht="13.15" customHeight="1">
      <c r="A31" s="245">
        <v>2020</v>
      </c>
      <c r="B31" s="227" t="s">
        <v>149</v>
      </c>
      <c r="C31" s="252">
        <v>0</v>
      </c>
      <c r="D31" s="252">
        <v>0</v>
      </c>
      <c r="E31" s="238">
        <v>0</v>
      </c>
      <c r="F31" s="238">
        <v>0</v>
      </c>
      <c r="G31" s="228">
        <v>69728.33630575295</v>
      </c>
      <c r="H31" s="252">
        <v>0</v>
      </c>
      <c r="I31" s="246">
        <v>0</v>
      </c>
      <c r="J31" s="238">
        <v>141.37852146001143</v>
      </c>
      <c r="K31" s="238">
        <v>69869.714827212956</v>
      </c>
      <c r="L31" s="248"/>
      <c r="M31" s="248"/>
    </row>
    <row r="32" spans="1:23" s="73" customFormat="1" ht="13.15" customHeight="1">
      <c r="A32" s="245">
        <v>2021</v>
      </c>
      <c r="B32" s="227" t="s">
        <v>149</v>
      </c>
      <c r="C32" s="252">
        <v>0</v>
      </c>
      <c r="D32" s="252">
        <v>0</v>
      </c>
      <c r="E32" s="238">
        <v>0</v>
      </c>
      <c r="F32" s="238">
        <v>0</v>
      </c>
      <c r="G32" s="228">
        <v>81892.307786319056</v>
      </c>
      <c r="H32" s="252">
        <v>0</v>
      </c>
      <c r="I32" s="246">
        <v>0</v>
      </c>
      <c r="J32" s="238">
        <v>213.40607412999998</v>
      </c>
      <c r="K32" s="238">
        <v>82105.713860449061</v>
      </c>
      <c r="L32" s="248"/>
      <c r="M32" s="248"/>
    </row>
    <row r="33" spans="1:13" s="73" customFormat="1" ht="13.15" customHeight="1">
      <c r="A33" s="245">
        <v>2022</v>
      </c>
      <c r="B33" s="227" t="s">
        <v>149</v>
      </c>
      <c r="C33" s="252">
        <v>0</v>
      </c>
      <c r="D33" s="252">
        <v>0</v>
      </c>
      <c r="E33" s="238">
        <v>0</v>
      </c>
      <c r="F33" s="238">
        <v>0</v>
      </c>
      <c r="G33" s="228">
        <v>46054.488024315797</v>
      </c>
      <c r="H33" s="252">
        <v>0</v>
      </c>
      <c r="I33" s="246">
        <v>0</v>
      </c>
      <c r="J33" s="238">
        <v>347.23197266981231</v>
      </c>
      <c r="K33" s="238">
        <v>46401.719996985608</v>
      </c>
      <c r="L33" s="248"/>
      <c r="M33" s="248"/>
    </row>
    <row r="34" spans="1:13" s="73" customFormat="1" ht="13.15" customHeight="1">
      <c r="A34" s="245">
        <v>2023</v>
      </c>
      <c r="B34" s="227" t="s">
        <v>149</v>
      </c>
      <c r="C34" s="252">
        <v>0</v>
      </c>
      <c r="D34" s="252">
        <v>0</v>
      </c>
      <c r="E34" s="238">
        <v>0</v>
      </c>
      <c r="F34" s="238">
        <v>0</v>
      </c>
      <c r="G34" s="228">
        <v>50043.386571039402</v>
      </c>
      <c r="H34" s="252">
        <v>0</v>
      </c>
      <c r="I34" s="246">
        <v>0</v>
      </c>
      <c r="J34" s="238">
        <v>208.90729490000001</v>
      </c>
      <c r="K34" s="238">
        <v>50252.293865939399</v>
      </c>
      <c r="L34" s="248"/>
      <c r="M34" s="248"/>
    </row>
    <row r="35" spans="1:13" s="73" customFormat="1" ht="13.15" customHeight="1">
      <c r="A35" s="245">
        <v>2024</v>
      </c>
      <c r="B35" s="227" t="s">
        <v>149</v>
      </c>
      <c r="C35" s="252">
        <v>0</v>
      </c>
      <c r="D35" s="252">
        <v>0</v>
      </c>
      <c r="E35" s="238">
        <v>0</v>
      </c>
      <c r="F35" s="238">
        <v>0</v>
      </c>
      <c r="G35" s="228">
        <v>61334.097223904282</v>
      </c>
      <c r="H35" s="252">
        <v>0</v>
      </c>
      <c r="I35" s="246">
        <v>0</v>
      </c>
      <c r="J35" s="238">
        <v>313.70343992709996</v>
      </c>
      <c r="K35" s="238">
        <v>61647.800663831382</v>
      </c>
      <c r="L35" s="248"/>
      <c r="M35" s="248"/>
    </row>
    <row r="36" spans="1:13" s="73" customFormat="1" ht="13.15" customHeight="1">
      <c r="A36" s="245" t="str">
        <f>'T1'!A36</f>
        <v>2025*</v>
      </c>
      <c r="B36" s="227" t="s">
        <v>149</v>
      </c>
      <c r="C36" s="252">
        <v>0</v>
      </c>
      <c r="D36" s="252">
        <v>0</v>
      </c>
      <c r="E36" s="238">
        <v>0</v>
      </c>
      <c r="F36" s="238">
        <v>0</v>
      </c>
      <c r="G36" s="228">
        <v>69676.503523924359</v>
      </c>
      <c r="H36" s="252">
        <v>0</v>
      </c>
      <c r="I36" s="246">
        <v>0</v>
      </c>
      <c r="J36" s="238">
        <v>461.72295167089999</v>
      </c>
      <c r="K36" s="238">
        <v>70138.226475595264</v>
      </c>
      <c r="L36" s="248"/>
      <c r="M36" s="248"/>
    </row>
    <row r="37" spans="1:13" ht="13.15" customHeight="1">
      <c r="A37" s="160"/>
      <c r="B37" s="164"/>
      <c r="C37" s="164"/>
      <c r="D37" s="166"/>
      <c r="E37" s="166"/>
      <c r="F37" s="166"/>
      <c r="G37" s="178"/>
      <c r="H37" s="160"/>
      <c r="I37" s="160"/>
      <c r="J37" s="160"/>
      <c r="K37" s="160"/>
    </row>
    <row r="38" spans="1:13">
      <c r="D38" s="54"/>
      <c r="E38" s="54"/>
      <c r="F38" s="54"/>
      <c r="G38" s="152"/>
    </row>
    <row r="39" spans="1:13">
      <c r="A39" s="349" t="s">
        <v>134</v>
      </c>
      <c r="B39" s="349"/>
      <c r="C39" s="349"/>
      <c r="D39" s="349"/>
      <c r="E39" s="349"/>
      <c r="F39" s="349"/>
      <c r="G39" s="349"/>
      <c r="K39" s="55" t="s">
        <v>23</v>
      </c>
      <c r="L39" s="351"/>
    </row>
    <row r="40" spans="1:13" ht="13.15" customHeight="1">
      <c r="A40" s="356" t="s">
        <v>135</v>
      </c>
      <c r="B40" s="356"/>
      <c r="C40" s="356"/>
      <c r="D40" s="356"/>
      <c r="E40" s="356"/>
      <c r="F40" s="356"/>
      <c r="G40" s="356"/>
      <c r="K40" s="58">
        <f>'T1'!K40</f>
        <v>46142</v>
      </c>
      <c r="L40" s="351"/>
    </row>
    <row r="41" spans="1:13">
      <c r="A41" s="348" t="s">
        <v>132</v>
      </c>
      <c r="B41" s="348"/>
      <c r="C41" s="348"/>
      <c r="D41" s="348"/>
      <c r="E41" s="348"/>
      <c r="F41" s="348"/>
      <c r="G41" s="348"/>
      <c r="K41" s="59" t="s">
        <v>1</v>
      </c>
      <c r="L41" s="351"/>
      <c r="M41" s="63"/>
    </row>
    <row r="42" spans="1:13">
      <c r="A42" s="348" t="s">
        <v>133</v>
      </c>
      <c r="B42" s="348"/>
      <c r="C42" s="348"/>
      <c r="D42" s="348"/>
      <c r="E42" s="348"/>
      <c r="F42" s="348"/>
      <c r="G42" s="348"/>
    </row>
    <row r="43" spans="1:13">
      <c r="L43" s="63"/>
    </row>
    <row r="44" spans="1:13">
      <c r="A44" s="439" t="s">
        <v>165</v>
      </c>
      <c r="B44" s="439"/>
      <c r="C44" s="439"/>
      <c r="D44" s="439"/>
    </row>
    <row r="45" spans="1:13">
      <c r="L45" s="63"/>
    </row>
    <row r="47" spans="1:13">
      <c r="L47" s="63"/>
    </row>
    <row r="49" spans="12:12">
      <c r="L49" s="63"/>
    </row>
    <row r="51" spans="12:12">
      <c r="L51" s="63"/>
    </row>
    <row r="53" spans="12:12">
      <c r="L53" s="63"/>
    </row>
    <row r="55" spans="12:12">
      <c r="L55" s="63"/>
    </row>
    <row r="57" spans="12:12">
      <c r="L57" s="63"/>
    </row>
    <row r="59" spans="12:12">
      <c r="L59" s="63"/>
    </row>
    <row r="61" spans="12:12">
      <c r="L61" s="63"/>
    </row>
    <row r="63" spans="12:12">
      <c r="L63" s="63"/>
    </row>
    <row r="65" spans="12:12">
      <c r="L65" s="63"/>
    </row>
    <row r="67" spans="12:12">
      <c r="L67" s="63"/>
    </row>
    <row r="69" spans="12:12">
      <c r="L69" s="63"/>
    </row>
    <row r="71" spans="12:12">
      <c r="L71" s="63"/>
    </row>
    <row r="73" spans="12:12">
      <c r="L73" s="63"/>
    </row>
    <row r="75" spans="12:12">
      <c r="L75" s="63"/>
    </row>
    <row r="77" spans="12:12">
      <c r="L77" s="63"/>
    </row>
    <row r="79" spans="12:12">
      <c r="L79" s="63"/>
    </row>
    <row r="81" spans="12:12">
      <c r="L81" s="63"/>
    </row>
    <row r="83" spans="12:12">
      <c r="L83" s="63"/>
    </row>
    <row r="85" spans="12:12">
      <c r="L85" s="63"/>
    </row>
    <row r="87" spans="12:12">
      <c r="L87" s="63"/>
    </row>
    <row r="89" spans="12:12">
      <c r="L89" s="63"/>
    </row>
    <row r="91" spans="12:12">
      <c r="L91" s="63"/>
    </row>
    <row r="93" spans="12:12">
      <c r="L93" s="63"/>
    </row>
    <row r="95" spans="12:12">
      <c r="L95" s="63"/>
    </row>
    <row r="97" spans="12:12">
      <c r="L97" s="63"/>
    </row>
    <row r="99" spans="12:12">
      <c r="L99" s="63"/>
    </row>
    <row r="101" spans="12:12">
      <c r="L101" s="63"/>
    </row>
    <row r="103" spans="12:12">
      <c r="L103" s="63"/>
    </row>
    <row r="105" spans="12:12">
      <c r="L105" s="63"/>
    </row>
    <row r="107" spans="12:12">
      <c r="L107" s="63"/>
    </row>
    <row r="109" spans="12:12">
      <c r="L109" s="63"/>
    </row>
    <row r="111" spans="12:12">
      <c r="L111" s="63"/>
    </row>
    <row r="113" spans="12:12">
      <c r="L113" s="63"/>
    </row>
    <row r="115" spans="12:12">
      <c r="L115" s="63"/>
    </row>
    <row r="117" spans="12:12">
      <c r="L117" s="63"/>
    </row>
    <row r="119" spans="12:12">
      <c r="L119" s="63"/>
    </row>
    <row r="121" spans="12:12">
      <c r="L121" s="63"/>
    </row>
    <row r="123" spans="12:12">
      <c r="L123" s="63"/>
    </row>
    <row r="125" spans="12:12">
      <c r="L125" s="63"/>
    </row>
    <row r="127" spans="12:12">
      <c r="L127" s="63"/>
    </row>
    <row r="129" spans="12:12">
      <c r="L129" s="63"/>
    </row>
    <row r="131" spans="12:12">
      <c r="L131" s="63"/>
    </row>
    <row r="133" spans="12:12">
      <c r="L133" s="63"/>
    </row>
    <row r="135" spans="12:12">
      <c r="L135" s="63"/>
    </row>
    <row r="137" spans="12:12">
      <c r="L137" s="63"/>
    </row>
    <row r="139" spans="12:12">
      <c r="L139" s="63"/>
    </row>
    <row r="141" spans="12:12">
      <c r="L141" s="63"/>
    </row>
    <row r="143" spans="12:12">
      <c r="L143" s="63"/>
    </row>
    <row r="145" spans="12:12">
      <c r="L145" s="63"/>
    </row>
    <row r="147" spans="12:12">
      <c r="L147" s="63"/>
    </row>
    <row r="149" spans="12:12">
      <c r="L149" s="63"/>
    </row>
    <row r="151" spans="12:12">
      <c r="L151" s="63"/>
    </row>
    <row r="153" spans="12:12">
      <c r="L153" s="63"/>
    </row>
    <row r="155" spans="12:12">
      <c r="L155" s="63"/>
    </row>
  </sheetData>
  <sheetProtection formatCells="0" formatRows="0"/>
  <mergeCells count="13">
    <mergeCell ref="A44:D44"/>
    <mergeCell ref="A42:G42"/>
    <mergeCell ref="A39:G39"/>
    <mergeCell ref="O1:P1"/>
    <mergeCell ref="L39:L41"/>
    <mergeCell ref="A4:K4"/>
    <mergeCell ref="A6:K6"/>
    <mergeCell ref="D3:G3"/>
    <mergeCell ref="A22:K22"/>
    <mergeCell ref="C2:D2"/>
    <mergeCell ref="J2:K2"/>
    <mergeCell ref="A40:G40"/>
    <mergeCell ref="A41:G41"/>
  </mergeCells>
  <pageMargins left="0.94488188976377963" right="0.55118110236220474" top="0.98425196850393704" bottom="0.78740157480314965" header="0.51181102362204722" footer="0.47244094488188981"/>
  <pageSetup paperSize="9" scale="84" orientation="portrait" r:id="rId1"/>
  <headerFooter alignWithMargins="0">
    <oddFooter xml:space="preserve">&amp;C </oddFooter>
  </headerFooter>
  <ignoredErrors>
    <ignoredError sqref="K10"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tabColor theme="0"/>
    <pageSetUpPr autoPageBreaks="0" fitToPage="1"/>
  </sheetPr>
  <dimension ref="A1:W151"/>
  <sheetViews>
    <sheetView zoomScaleSheetLayoutView="100" workbookViewId="0">
      <pane ySplit="5" topLeftCell="A17" activePane="bottomLeft" state="frozen"/>
      <selection activeCell="M36" sqref="M36"/>
      <selection pane="bottomLeft" activeCell="M36" sqref="M36"/>
    </sheetView>
  </sheetViews>
  <sheetFormatPr defaultColWidth="9.140625" defaultRowHeight="12.75"/>
  <cols>
    <col min="1" max="1" width="8.7109375" style="3" customWidth="1"/>
    <col min="2" max="2" width="8.7109375" style="5" customWidth="1"/>
    <col min="3" max="3" width="15.7109375" style="5" customWidth="1"/>
    <col min="4" max="11" width="15.7109375" style="3" customWidth="1"/>
    <col min="12" max="12" width="10.7109375" style="3" customWidth="1"/>
    <col min="13" max="16384" width="9.140625" style="3"/>
  </cols>
  <sheetData>
    <row r="1" spans="1:23" s="189" customFormat="1" ht="21.75" customHeight="1">
      <c r="A1" s="157" t="s">
        <v>121</v>
      </c>
      <c r="B1" s="157"/>
      <c r="C1" s="157"/>
      <c r="D1" s="157"/>
      <c r="E1" s="157"/>
      <c r="F1" s="157"/>
      <c r="G1" s="157"/>
      <c r="H1" s="157"/>
      <c r="I1" s="157"/>
      <c r="J1" s="157"/>
      <c r="K1" s="157"/>
      <c r="O1" s="372"/>
      <c r="P1" s="372"/>
    </row>
    <row r="2" spans="1:23" ht="28.15" customHeight="1">
      <c r="A2" s="1" t="s">
        <v>147</v>
      </c>
      <c r="B2" s="2"/>
      <c r="C2" s="374" t="s">
        <v>158</v>
      </c>
      <c r="D2" s="374"/>
      <c r="E2" s="374"/>
      <c r="F2" s="374"/>
      <c r="G2" s="374"/>
      <c r="H2" s="374"/>
      <c r="I2" s="374"/>
      <c r="J2" s="374"/>
      <c r="K2" s="374"/>
    </row>
    <row r="3" spans="1:23" s="44" customFormat="1" ht="13.15" customHeight="1">
      <c r="A3" s="41"/>
      <c r="B3" s="42"/>
      <c r="C3" s="366" t="s">
        <v>14</v>
      </c>
      <c r="D3" s="366"/>
      <c r="E3" s="366"/>
      <c r="F3" s="366"/>
      <c r="G3" s="366"/>
      <c r="H3" s="366"/>
      <c r="I3" s="366"/>
      <c r="J3" s="366"/>
      <c r="K3" s="193" t="s">
        <v>15</v>
      </c>
    </row>
    <row r="4" spans="1:23">
      <c r="A4" s="375"/>
      <c r="B4" s="376"/>
      <c r="C4" s="377"/>
      <c r="D4" s="377"/>
      <c r="E4" s="377"/>
      <c r="F4" s="377"/>
      <c r="G4" s="377"/>
      <c r="H4" s="377"/>
      <c r="I4" s="377"/>
      <c r="J4" s="377"/>
    </row>
    <row r="5" spans="1:23" s="203" customFormat="1" ht="69" customHeight="1">
      <c r="A5" s="200"/>
      <c r="B5" s="201"/>
      <c r="C5" s="202" t="str">
        <f>'T1'!C5</f>
        <v>Ari monetar dhe SDR / Monetary gold and SDRs</v>
      </c>
      <c r="D5" s="202" t="str">
        <f>'T1'!D5</f>
        <v>Monedha dhe depozitat / Currency  and  Deposits</v>
      </c>
      <c r="E5" s="202" t="str">
        <f>'T1'!E5</f>
        <v>Letra me vlerë të borxhit / Debt securities</v>
      </c>
      <c r="F5" s="202" t="str">
        <f>'T1'!F5</f>
        <v>Huatë / Loans</v>
      </c>
      <c r="G5" s="202" t="str">
        <f>'T1'!G5</f>
        <v>Kapitali dhe aksionet në fondet e investimit   / Equity and investment fund shares or unit</v>
      </c>
      <c r="H5" s="202" t="str">
        <f>'T1'!H5</f>
        <v>Sigurime dhe skemat e pensioneve/ Insurance, pension and standardised guarantee schemes</v>
      </c>
      <c r="I5" s="202" t="str">
        <f>'T1'!I5</f>
        <v>Dervativët financiare / Financial derivatives</v>
      </c>
      <c r="J5" s="202" t="str">
        <f>'T1'!J5</f>
        <v xml:space="preserve">Llogari të tjera të arkëtueshme/ pagueshme / Other accounts receivable /payable
</v>
      </c>
      <c r="K5" s="202" t="str">
        <f>'T1'!K5</f>
        <v xml:space="preserve">Totali / Total
</v>
      </c>
    </row>
    <row r="6" spans="1:23" ht="13.15" customHeight="1">
      <c r="A6" s="378" t="s">
        <v>53</v>
      </c>
      <c r="B6" s="378"/>
      <c r="C6" s="378"/>
      <c r="D6" s="379"/>
      <c r="E6" s="379"/>
      <c r="F6" s="379"/>
      <c r="G6" s="379"/>
      <c r="H6" s="379"/>
      <c r="I6" s="379"/>
      <c r="J6" s="379"/>
      <c r="K6" s="188"/>
    </row>
    <row r="7" spans="1:23" ht="13.15" customHeight="1">
      <c r="A7" s="7">
        <v>2012</v>
      </c>
      <c r="B7" s="8">
        <v>41274</v>
      </c>
      <c r="C7" s="9">
        <v>0</v>
      </c>
      <c r="D7" s="274">
        <v>6086.4662774728004</v>
      </c>
      <c r="E7" s="274">
        <v>374.74494013999998</v>
      </c>
      <c r="F7" s="274">
        <v>22697.825793836764</v>
      </c>
      <c r="G7" s="274">
        <v>5237.3741361701295</v>
      </c>
      <c r="H7" s="331">
        <v>0</v>
      </c>
      <c r="I7" s="331">
        <v>0</v>
      </c>
      <c r="J7" s="274">
        <v>2562.0660145876113</v>
      </c>
      <c r="K7" s="275">
        <v>36958.477162207302</v>
      </c>
    </row>
    <row r="8" spans="1:23" s="203" customFormat="1" ht="13.15" customHeight="1">
      <c r="A8" s="272">
        <v>2013</v>
      </c>
      <c r="B8" s="273">
        <v>41639</v>
      </c>
      <c r="C8" s="274">
        <v>0</v>
      </c>
      <c r="D8" s="274">
        <v>8104.8111322063105</v>
      </c>
      <c r="E8" s="274">
        <v>414.88117013999999</v>
      </c>
      <c r="F8" s="274">
        <v>19590.273645010977</v>
      </c>
      <c r="G8" s="274">
        <v>5008.1136608199995</v>
      </c>
      <c r="H8" s="246">
        <v>0</v>
      </c>
      <c r="I8" s="246">
        <v>0</v>
      </c>
      <c r="J8" s="274">
        <v>2936.9235352766409</v>
      </c>
      <c r="K8" s="275">
        <v>36055.003143453927</v>
      </c>
      <c r="M8" s="276"/>
    </row>
    <row r="9" spans="1:23" s="203" customFormat="1" ht="13.15" customHeight="1">
      <c r="A9" s="277">
        <v>2014</v>
      </c>
      <c r="B9" s="278">
        <v>42004</v>
      </c>
      <c r="C9" s="279">
        <v>0</v>
      </c>
      <c r="D9" s="279">
        <v>9542.1646912998949</v>
      </c>
      <c r="E9" s="279">
        <v>825.56882162284001</v>
      </c>
      <c r="F9" s="279">
        <v>21669.1167502268</v>
      </c>
      <c r="G9" s="279">
        <v>4025.4416172954247</v>
      </c>
      <c r="H9" s="280">
        <v>0</v>
      </c>
      <c r="I9" s="280">
        <v>0</v>
      </c>
      <c r="J9" s="279">
        <v>3073.8479743549174</v>
      </c>
      <c r="K9" s="275">
        <v>39136.139854799876</v>
      </c>
      <c r="M9" s="276"/>
    </row>
    <row r="10" spans="1:23" s="203" customFormat="1" ht="13.15" customHeight="1">
      <c r="A10" s="272">
        <v>2015</v>
      </c>
      <c r="B10" s="273">
        <v>42004</v>
      </c>
      <c r="C10" s="274">
        <v>0</v>
      </c>
      <c r="D10" s="274">
        <v>10975.056279861992</v>
      </c>
      <c r="E10" s="274">
        <v>498.01431327001598</v>
      </c>
      <c r="F10" s="274">
        <v>20618.734498016027</v>
      </c>
      <c r="G10" s="274">
        <v>6619.5726968117388</v>
      </c>
      <c r="H10" s="246">
        <v>0</v>
      </c>
      <c r="I10" s="246">
        <v>0</v>
      </c>
      <c r="J10" s="274">
        <v>3316.84989504744</v>
      </c>
      <c r="K10" s="275">
        <v>42028.227683007215</v>
      </c>
      <c r="M10" s="276"/>
    </row>
    <row r="11" spans="1:23" s="203" customFormat="1" ht="13.15" customHeight="1">
      <c r="A11" s="272">
        <v>2016</v>
      </c>
      <c r="B11" s="273">
        <v>42004</v>
      </c>
      <c r="C11" s="274">
        <v>0</v>
      </c>
      <c r="D11" s="274">
        <v>9799.3767756736506</v>
      </c>
      <c r="E11" s="274">
        <v>70.236086054054056</v>
      </c>
      <c r="F11" s="274">
        <v>22127.317502184949</v>
      </c>
      <c r="G11" s="274">
        <v>8088.2926203233492</v>
      </c>
      <c r="H11" s="246">
        <v>0</v>
      </c>
      <c r="I11" s="246">
        <v>0</v>
      </c>
      <c r="J11" s="274">
        <v>4367.9203399343451</v>
      </c>
      <c r="K11" s="275">
        <v>44453.143324170349</v>
      </c>
      <c r="M11" s="276"/>
    </row>
    <row r="12" spans="1:23" s="73" customFormat="1" ht="13.15" customHeight="1">
      <c r="A12" s="245">
        <v>2017</v>
      </c>
      <c r="B12" s="227">
        <v>42004</v>
      </c>
      <c r="C12" s="274">
        <v>0</v>
      </c>
      <c r="D12" s="238">
        <v>9654.4498624274802</v>
      </c>
      <c r="E12" s="238">
        <v>190.6304434311628</v>
      </c>
      <c r="F12" s="238">
        <v>24519.595302409849</v>
      </c>
      <c r="G12" s="246">
        <v>10301.254828578154</v>
      </c>
      <c r="H12" s="238">
        <v>0</v>
      </c>
      <c r="I12" s="246">
        <v>0</v>
      </c>
      <c r="J12" s="238">
        <v>5396.4011208689544</v>
      </c>
      <c r="K12" s="238">
        <v>50062.331557715595</v>
      </c>
      <c r="L12" s="248"/>
    </row>
    <row r="13" spans="1:23" s="73" customFormat="1" ht="13.15" customHeight="1">
      <c r="A13" s="245">
        <v>2018</v>
      </c>
      <c r="B13" s="227">
        <v>42004</v>
      </c>
      <c r="C13" s="274">
        <v>0</v>
      </c>
      <c r="D13" s="238">
        <v>13191.696265135031</v>
      </c>
      <c r="E13" s="238">
        <v>76.618888747659895</v>
      </c>
      <c r="F13" s="238">
        <v>29288.067725195688</v>
      </c>
      <c r="G13" s="246">
        <v>13733.102692318884</v>
      </c>
      <c r="H13" s="238">
        <v>0</v>
      </c>
      <c r="I13" s="246">
        <v>0</v>
      </c>
      <c r="J13" s="238">
        <v>5129.8114358878793</v>
      </c>
      <c r="K13" s="238">
        <v>61419.297007285146</v>
      </c>
      <c r="L13" s="248"/>
      <c r="M13" s="249"/>
      <c r="N13" s="249"/>
      <c r="O13" s="249"/>
      <c r="P13" s="249"/>
      <c r="Q13" s="249"/>
      <c r="R13" s="249"/>
      <c r="S13" s="249"/>
      <c r="T13" s="249"/>
      <c r="U13" s="249"/>
      <c r="V13" s="249"/>
      <c r="W13" s="249"/>
    </row>
    <row r="14" spans="1:23" s="73" customFormat="1" ht="13.15" customHeight="1">
      <c r="A14" s="245">
        <v>2019</v>
      </c>
      <c r="B14" s="227" t="s">
        <v>149</v>
      </c>
      <c r="C14" s="274">
        <v>0</v>
      </c>
      <c r="D14" s="238">
        <v>17666.140441221338</v>
      </c>
      <c r="E14" s="238">
        <v>52.526642031027599</v>
      </c>
      <c r="F14" s="238">
        <v>35496.741078646737</v>
      </c>
      <c r="G14" s="246">
        <v>14505.227077504318</v>
      </c>
      <c r="H14" s="238">
        <v>0</v>
      </c>
      <c r="I14" s="246">
        <v>0</v>
      </c>
      <c r="J14" s="238">
        <v>6293.6761894779165</v>
      </c>
      <c r="K14" s="238">
        <v>74014.311428881338</v>
      </c>
      <c r="L14" s="248"/>
      <c r="M14" s="249"/>
      <c r="N14" s="249"/>
      <c r="O14" s="249"/>
      <c r="P14" s="249"/>
      <c r="Q14" s="249"/>
      <c r="R14" s="249"/>
      <c r="S14" s="249"/>
      <c r="T14" s="249"/>
      <c r="U14" s="249"/>
      <c r="V14" s="249"/>
      <c r="W14" s="249"/>
    </row>
    <row r="15" spans="1:23" s="73" customFormat="1" ht="13.15" customHeight="1">
      <c r="A15" s="245">
        <v>2020</v>
      </c>
      <c r="B15" s="227" t="s">
        <v>149</v>
      </c>
      <c r="C15" s="274">
        <v>0</v>
      </c>
      <c r="D15" s="238">
        <v>18287.609716135936</v>
      </c>
      <c r="E15" s="238">
        <v>141.4424738337012</v>
      </c>
      <c r="F15" s="238">
        <v>36784.350577144105</v>
      </c>
      <c r="G15" s="246">
        <v>16313.952403346437</v>
      </c>
      <c r="H15" s="238">
        <v>0</v>
      </c>
      <c r="I15" s="246">
        <v>0</v>
      </c>
      <c r="J15" s="238">
        <v>6384.2898915620835</v>
      </c>
      <c r="K15" s="238">
        <v>77911.645062022275</v>
      </c>
      <c r="L15" s="248"/>
      <c r="M15" s="249"/>
      <c r="N15" s="249"/>
      <c r="O15" s="249"/>
      <c r="P15" s="249"/>
      <c r="Q15" s="249"/>
      <c r="R15" s="249"/>
      <c r="S15" s="249"/>
      <c r="T15" s="249"/>
      <c r="U15" s="249"/>
      <c r="V15" s="249"/>
      <c r="W15" s="249"/>
    </row>
    <row r="16" spans="1:23" s="73" customFormat="1" ht="13.15" customHeight="1">
      <c r="A16" s="245">
        <v>2021</v>
      </c>
      <c r="B16" s="227" t="s">
        <v>149</v>
      </c>
      <c r="C16" s="274">
        <v>0</v>
      </c>
      <c r="D16" s="238">
        <v>20342.425633320127</v>
      </c>
      <c r="E16" s="238">
        <v>263.99735857006164</v>
      </c>
      <c r="F16" s="238">
        <v>42406.765237842672</v>
      </c>
      <c r="G16" s="246">
        <v>18061.358921751609</v>
      </c>
      <c r="H16" s="238">
        <v>0</v>
      </c>
      <c r="I16" s="246">
        <v>0</v>
      </c>
      <c r="J16" s="238">
        <v>6914.5144029444227</v>
      </c>
      <c r="K16" s="238">
        <v>87989.061554428888</v>
      </c>
      <c r="L16" s="248"/>
      <c r="M16" s="249"/>
      <c r="N16" s="249"/>
      <c r="O16" s="249"/>
      <c r="P16" s="249"/>
      <c r="Q16" s="249"/>
      <c r="R16" s="249"/>
      <c r="S16" s="249"/>
      <c r="T16" s="249"/>
      <c r="U16" s="249"/>
      <c r="V16" s="249"/>
      <c r="W16" s="249"/>
    </row>
    <row r="17" spans="1:23" s="73" customFormat="1" ht="13.15" customHeight="1">
      <c r="A17" s="245">
        <v>2022</v>
      </c>
      <c r="B17" s="227" t="s">
        <v>149</v>
      </c>
      <c r="C17" s="274">
        <v>0</v>
      </c>
      <c r="D17" s="238">
        <v>20247.368473844908</v>
      </c>
      <c r="E17" s="238">
        <v>1442.1535119724231</v>
      </c>
      <c r="F17" s="238">
        <v>47888.986784660003</v>
      </c>
      <c r="G17" s="246">
        <v>19617.110419604</v>
      </c>
      <c r="H17" s="238">
        <v>0</v>
      </c>
      <c r="I17" s="246">
        <v>0</v>
      </c>
      <c r="J17" s="238">
        <v>7117.2446900674586</v>
      </c>
      <c r="K17" s="238">
        <v>96312.863880148783</v>
      </c>
      <c r="L17" s="248"/>
      <c r="M17" s="249"/>
      <c r="N17" s="249"/>
      <c r="O17" s="249"/>
      <c r="P17" s="249"/>
      <c r="Q17" s="249"/>
      <c r="R17" s="249"/>
      <c r="S17" s="249"/>
      <c r="T17" s="249"/>
      <c r="U17" s="249"/>
      <c r="V17" s="249"/>
      <c r="W17" s="249"/>
    </row>
    <row r="18" spans="1:23" s="73" customFormat="1" ht="13.15" customHeight="1">
      <c r="A18" s="245">
        <v>2023</v>
      </c>
      <c r="B18" s="227" t="s">
        <v>149</v>
      </c>
      <c r="C18" s="274">
        <v>0</v>
      </c>
      <c r="D18" s="238">
        <v>26263.324520855764</v>
      </c>
      <c r="E18" s="238">
        <v>1327.8149236097872</v>
      </c>
      <c r="F18" s="238">
        <v>54128.859805585671</v>
      </c>
      <c r="G18" s="246">
        <v>20775.562904953997</v>
      </c>
      <c r="H18" s="238">
        <v>0</v>
      </c>
      <c r="I18" s="246">
        <v>0</v>
      </c>
      <c r="J18" s="238">
        <v>10541.629862970367</v>
      </c>
      <c r="K18" s="238">
        <v>113037.19201797558</v>
      </c>
      <c r="L18" s="248"/>
      <c r="M18" s="249"/>
      <c r="N18" s="249"/>
      <c r="O18" s="249"/>
      <c r="P18" s="249"/>
      <c r="Q18" s="249"/>
      <c r="R18" s="249"/>
      <c r="S18" s="249"/>
      <c r="T18" s="249"/>
      <c r="U18" s="249"/>
      <c r="V18" s="249"/>
      <c r="W18" s="249"/>
    </row>
    <row r="19" spans="1:23" s="73" customFormat="1" ht="13.15" customHeight="1">
      <c r="A19" s="245">
        <v>2024</v>
      </c>
      <c r="B19" s="227" t="s">
        <v>149</v>
      </c>
      <c r="C19" s="274">
        <v>0</v>
      </c>
      <c r="D19" s="238">
        <v>23767.537411144509</v>
      </c>
      <c r="E19" s="238">
        <v>1657.1431136704684</v>
      </c>
      <c r="F19" s="238">
        <v>61208.675032528881</v>
      </c>
      <c r="G19" s="246">
        <v>22269.832639707005</v>
      </c>
      <c r="H19" s="238">
        <v>0</v>
      </c>
      <c r="I19" s="246">
        <v>0</v>
      </c>
      <c r="J19" s="238">
        <v>9754.0543416909713</v>
      </c>
      <c r="K19" s="238">
        <v>118657.24253874185</v>
      </c>
      <c r="L19" s="248"/>
      <c r="M19" s="249"/>
      <c r="N19" s="249"/>
      <c r="O19" s="249"/>
      <c r="P19" s="249"/>
      <c r="Q19" s="249"/>
      <c r="R19" s="249"/>
      <c r="S19" s="249"/>
      <c r="T19" s="249"/>
      <c r="U19" s="249"/>
      <c r="V19" s="249"/>
      <c r="W19" s="249"/>
    </row>
    <row r="20" spans="1:23" s="73" customFormat="1" ht="13.15" customHeight="1">
      <c r="A20" s="245" t="str">
        <f>'T1'!A20</f>
        <v>2025*</v>
      </c>
      <c r="B20" s="227" t="s">
        <v>149</v>
      </c>
      <c r="C20" s="274">
        <v>0</v>
      </c>
      <c r="D20" s="238">
        <v>20049.677251458823</v>
      </c>
      <c r="E20" s="238">
        <v>1644.2173198648666</v>
      </c>
      <c r="F20" s="238">
        <v>58871.085303411382</v>
      </c>
      <c r="G20" s="246">
        <v>28649.057600404445</v>
      </c>
      <c r="H20" s="238">
        <v>0</v>
      </c>
      <c r="I20" s="246">
        <v>0</v>
      </c>
      <c r="J20" s="238">
        <v>9313.529934671189</v>
      </c>
      <c r="K20" s="238">
        <v>118527.5674098107</v>
      </c>
      <c r="L20" s="248"/>
      <c r="M20" s="343"/>
      <c r="N20" s="249"/>
      <c r="O20" s="249"/>
      <c r="P20" s="249"/>
      <c r="Q20" s="249"/>
      <c r="R20" s="249"/>
      <c r="S20" s="249"/>
      <c r="T20" s="249"/>
      <c r="U20" s="249"/>
      <c r="V20" s="249"/>
      <c r="W20" s="249"/>
    </row>
    <row r="21" spans="1:23" s="73" customFormat="1" ht="13.15" customHeight="1">
      <c r="A21" s="250"/>
      <c r="B21" s="234"/>
      <c r="C21" s="281"/>
      <c r="D21" s="251"/>
      <c r="E21" s="251"/>
      <c r="F21" s="251"/>
      <c r="G21" s="282"/>
      <c r="H21" s="251"/>
      <c r="I21" s="282"/>
      <c r="J21" s="251"/>
      <c r="K21" s="251"/>
      <c r="L21" s="248"/>
    </row>
    <row r="22" spans="1:23" s="203" customFormat="1" ht="13.15" customHeight="1">
      <c r="A22" s="378" t="s">
        <v>54</v>
      </c>
      <c r="B22" s="378"/>
      <c r="C22" s="378"/>
      <c r="D22" s="380"/>
      <c r="E22" s="380"/>
      <c r="F22" s="380"/>
      <c r="G22" s="380"/>
      <c r="H22" s="380"/>
      <c r="I22" s="380"/>
      <c r="J22" s="380"/>
      <c r="K22" s="283"/>
    </row>
    <row r="23" spans="1:23" s="203" customFormat="1" ht="13.15" customHeight="1">
      <c r="A23" s="272">
        <v>2012</v>
      </c>
      <c r="B23" s="273">
        <v>41274</v>
      </c>
      <c r="C23" s="274">
        <v>0</v>
      </c>
      <c r="D23" s="274">
        <v>739.91954986999986</v>
      </c>
      <c r="E23" s="274">
        <v>0</v>
      </c>
      <c r="F23" s="274">
        <v>20502.505792666299</v>
      </c>
      <c r="G23" s="274">
        <v>12456.436963047061</v>
      </c>
      <c r="H23" s="274">
        <v>0</v>
      </c>
      <c r="I23" s="246">
        <v>0</v>
      </c>
      <c r="J23" s="274">
        <v>2923.997154002263</v>
      </c>
      <c r="K23" s="275">
        <v>36622.859459585619</v>
      </c>
    </row>
    <row r="24" spans="1:23" s="203" customFormat="1" ht="13.15" customHeight="1">
      <c r="A24" s="272">
        <v>2013</v>
      </c>
      <c r="B24" s="273">
        <v>41639</v>
      </c>
      <c r="C24" s="274">
        <v>0</v>
      </c>
      <c r="D24" s="274">
        <v>1136.2603116196001</v>
      </c>
      <c r="E24" s="274">
        <v>159.03866099999999</v>
      </c>
      <c r="F24" s="274">
        <v>20588.93364560468</v>
      </c>
      <c r="G24" s="274">
        <v>13556.000791069186</v>
      </c>
      <c r="H24" s="274">
        <v>0</v>
      </c>
      <c r="I24" s="246">
        <v>0</v>
      </c>
      <c r="J24" s="274">
        <v>2152.4906540996139</v>
      </c>
      <c r="K24" s="275">
        <v>37592.724063393078</v>
      </c>
      <c r="M24" s="276"/>
    </row>
    <row r="25" spans="1:23" s="203" customFormat="1" ht="13.15" customHeight="1">
      <c r="A25" s="277">
        <v>2014</v>
      </c>
      <c r="B25" s="278">
        <v>42004</v>
      </c>
      <c r="C25" s="279">
        <v>0</v>
      </c>
      <c r="D25" s="279">
        <v>1862.2054586958</v>
      </c>
      <c r="E25" s="279">
        <v>410.274901</v>
      </c>
      <c r="F25" s="279">
        <v>20101.481822938833</v>
      </c>
      <c r="G25" s="279">
        <v>15293.155515624629</v>
      </c>
      <c r="H25" s="279">
        <v>0</v>
      </c>
      <c r="I25" s="280">
        <v>0</v>
      </c>
      <c r="J25" s="279">
        <v>2581.2120032293292</v>
      </c>
      <c r="K25" s="275">
        <v>40248.32970148859</v>
      </c>
      <c r="M25" s="276"/>
    </row>
    <row r="26" spans="1:23" s="203" customFormat="1" ht="13.15" customHeight="1">
      <c r="A26" s="272">
        <v>2015</v>
      </c>
      <c r="B26" s="273">
        <v>42004</v>
      </c>
      <c r="C26" s="274">
        <v>0</v>
      </c>
      <c r="D26" s="274">
        <v>1745.9140007700012</v>
      </c>
      <c r="E26" s="274">
        <v>411.2504505</v>
      </c>
      <c r="F26" s="274">
        <v>19192.476270502819</v>
      </c>
      <c r="G26" s="274">
        <v>15196.331622963076</v>
      </c>
      <c r="H26" s="274">
        <v>0</v>
      </c>
      <c r="I26" s="246">
        <v>0</v>
      </c>
      <c r="J26" s="274">
        <v>2835.101693438829</v>
      </c>
      <c r="K26" s="275">
        <v>39381.074038174731</v>
      </c>
      <c r="M26" s="276"/>
    </row>
    <row r="27" spans="1:23" s="203" customFormat="1" ht="13.15" customHeight="1">
      <c r="A27" s="272">
        <v>2016</v>
      </c>
      <c r="B27" s="273">
        <v>42004</v>
      </c>
      <c r="C27" s="274">
        <v>0</v>
      </c>
      <c r="D27" s="274">
        <v>707.80678805999992</v>
      </c>
      <c r="E27" s="274">
        <v>410.78969650000005</v>
      </c>
      <c r="F27" s="274">
        <v>19066.532555296035</v>
      </c>
      <c r="G27" s="274">
        <v>17784.52639250525</v>
      </c>
      <c r="H27" s="274">
        <v>0</v>
      </c>
      <c r="I27" s="246">
        <v>0</v>
      </c>
      <c r="J27" s="274">
        <v>3409.5688856519992</v>
      </c>
      <c r="K27" s="275">
        <v>41379.224318013279</v>
      </c>
      <c r="M27" s="276"/>
    </row>
    <row r="28" spans="1:23" s="73" customFormat="1" ht="13.15" customHeight="1">
      <c r="A28" s="245">
        <v>2017</v>
      </c>
      <c r="B28" s="227">
        <v>42004</v>
      </c>
      <c r="C28" s="274">
        <v>0</v>
      </c>
      <c r="D28" s="238">
        <v>606.5699952899995</v>
      </c>
      <c r="E28" s="238">
        <v>493.99773942000002</v>
      </c>
      <c r="F28" s="238">
        <v>19992.873646614149</v>
      </c>
      <c r="G28" s="228">
        <v>19035.056052266293</v>
      </c>
      <c r="H28" s="274">
        <v>0</v>
      </c>
      <c r="I28" s="246">
        <v>0</v>
      </c>
      <c r="J28" s="238">
        <v>4132.4518826927015</v>
      </c>
      <c r="K28" s="238">
        <v>44260.949316283142</v>
      </c>
      <c r="L28" s="248"/>
    </row>
    <row r="29" spans="1:23" s="73" customFormat="1" ht="13.15" customHeight="1">
      <c r="A29" s="245">
        <v>2018</v>
      </c>
      <c r="B29" s="227">
        <v>42004</v>
      </c>
      <c r="C29" s="274">
        <v>0</v>
      </c>
      <c r="D29" s="238">
        <v>518.10372180000002</v>
      </c>
      <c r="E29" s="238">
        <v>492.26776642000004</v>
      </c>
      <c r="F29" s="238">
        <v>26023.60140923733</v>
      </c>
      <c r="G29" s="228">
        <v>20888.263306615969</v>
      </c>
      <c r="H29" s="274">
        <v>0</v>
      </c>
      <c r="I29" s="246">
        <v>0</v>
      </c>
      <c r="J29" s="238">
        <v>4791.1391993629841</v>
      </c>
      <c r="K29" s="238">
        <v>52713.375403436279</v>
      </c>
      <c r="L29" s="248"/>
    </row>
    <row r="30" spans="1:23" s="73" customFormat="1" ht="13.15" customHeight="1">
      <c r="A30" s="245">
        <v>2019</v>
      </c>
      <c r="B30" s="227" t="s">
        <v>149</v>
      </c>
      <c r="C30" s="274">
        <v>0</v>
      </c>
      <c r="D30" s="238">
        <v>115.33348895</v>
      </c>
      <c r="E30" s="238">
        <v>468.85124324999998</v>
      </c>
      <c r="F30" s="238">
        <v>37125.531617480003</v>
      </c>
      <c r="G30" s="228">
        <v>22980.65729217738</v>
      </c>
      <c r="H30" s="274">
        <v>0</v>
      </c>
      <c r="I30" s="246">
        <v>0</v>
      </c>
      <c r="J30" s="238">
        <v>6166.4178429016301</v>
      </c>
      <c r="K30" s="238">
        <v>66856.791484759015</v>
      </c>
      <c r="L30" s="248"/>
    </row>
    <row r="31" spans="1:23" s="73" customFormat="1" ht="13.15" customHeight="1">
      <c r="A31" s="245">
        <v>2020</v>
      </c>
      <c r="B31" s="227" t="s">
        <v>149</v>
      </c>
      <c r="C31" s="274">
        <v>0</v>
      </c>
      <c r="D31" s="238">
        <v>194.60809605999998</v>
      </c>
      <c r="E31" s="238">
        <v>289.97374392</v>
      </c>
      <c r="F31" s="238">
        <v>34283.945039654092</v>
      </c>
      <c r="G31" s="228">
        <v>24570.713773405241</v>
      </c>
      <c r="H31" s="274">
        <v>0</v>
      </c>
      <c r="I31" s="246">
        <v>0</v>
      </c>
      <c r="J31" s="238">
        <v>7515.0756084546538</v>
      </c>
      <c r="K31" s="238">
        <v>66854.316261493994</v>
      </c>
      <c r="L31" s="248"/>
    </row>
    <row r="32" spans="1:23" s="73" customFormat="1" ht="13.15" customHeight="1">
      <c r="A32" s="245">
        <v>2021</v>
      </c>
      <c r="B32" s="227" t="s">
        <v>149</v>
      </c>
      <c r="C32" s="274">
        <v>0</v>
      </c>
      <c r="D32" s="238">
        <v>146.06225287999999</v>
      </c>
      <c r="E32" s="238">
        <v>289.05238888000002</v>
      </c>
      <c r="F32" s="238">
        <v>37274.399015287745</v>
      </c>
      <c r="G32" s="228">
        <v>28019.971584019484</v>
      </c>
      <c r="H32" s="274">
        <v>0</v>
      </c>
      <c r="I32" s="246">
        <v>0</v>
      </c>
      <c r="J32" s="238">
        <v>7774.7442647181342</v>
      </c>
      <c r="K32" s="238">
        <v>73504.229505785363</v>
      </c>
      <c r="L32" s="248"/>
    </row>
    <row r="33" spans="1:13" s="73" customFormat="1" ht="13.15" customHeight="1">
      <c r="A33" s="245">
        <v>2022</v>
      </c>
      <c r="B33" s="227" t="s">
        <v>149</v>
      </c>
      <c r="C33" s="274">
        <v>0</v>
      </c>
      <c r="D33" s="238">
        <v>1063.31901709</v>
      </c>
      <c r="E33" s="238">
        <v>287.39222229000001</v>
      </c>
      <c r="F33" s="238">
        <v>37931.052731834112</v>
      </c>
      <c r="G33" s="228">
        <v>28937.500064609747</v>
      </c>
      <c r="H33" s="274">
        <v>0</v>
      </c>
      <c r="I33" s="246">
        <v>0</v>
      </c>
      <c r="J33" s="238">
        <v>7910.4243423695962</v>
      </c>
      <c r="K33" s="238">
        <v>76129.688378193459</v>
      </c>
      <c r="L33" s="248"/>
    </row>
    <row r="34" spans="1:13" s="73" customFormat="1" ht="13.15" customHeight="1">
      <c r="A34" s="245">
        <v>2023</v>
      </c>
      <c r="B34" s="227" t="s">
        <v>149</v>
      </c>
      <c r="C34" s="274">
        <v>0</v>
      </c>
      <c r="D34" s="238">
        <v>668.18229684999994</v>
      </c>
      <c r="E34" s="238">
        <v>338.01625922000005</v>
      </c>
      <c r="F34" s="238">
        <v>44008.752789726845</v>
      </c>
      <c r="G34" s="228">
        <v>38162.045416764806</v>
      </c>
      <c r="H34" s="274">
        <v>0</v>
      </c>
      <c r="I34" s="246">
        <v>0</v>
      </c>
      <c r="J34" s="238">
        <v>15288.456787714682</v>
      </c>
      <c r="K34" s="238">
        <v>98465.453550276317</v>
      </c>
      <c r="L34" s="248"/>
    </row>
    <row r="35" spans="1:13" s="73" customFormat="1" ht="13.15" customHeight="1">
      <c r="A35" s="245">
        <v>2024</v>
      </c>
      <c r="B35" s="227" t="s">
        <v>149</v>
      </c>
      <c r="C35" s="274">
        <v>0</v>
      </c>
      <c r="D35" s="238">
        <v>2759.3369484899999</v>
      </c>
      <c r="E35" s="238">
        <v>657.79613165066667</v>
      </c>
      <c r="F35" s="238">
        <v>49941.807168233448</v>
      </c>
      <c r="G35" s="228">
        <v>40317.368526527935</v>
      </c>
      <c r="H35" s="274">
        <v>0</v>
      </c>
      <c r="I35" s="246">
        <v>0</v>
      </c>
      <c r="J35" s="238">
        <v>9877.333664456457</v>
      </c>
      <c r="K35" s="238">
        <v>103553.6424393585</v>
      </c>
      <c r="L35" s="248"/>
    </row>
    <row r="36" spans="1:13" s="73" customFormat="1" ht="13.15" customHeight="1">
      <c r="A36" s="245" t="str">
        <f>'T1'!A36</f>
        <v>2025*</v>
      </c>
      <c r="B36" s="227" t="s">
        <v>149</v>
      </c>
      <c r="C36" s="274">
        <v>0</v>
      </c>
      <c r="D36" s="238">
        <v>3313.0404764300001</v>
      </c>
      <c r="E36" s="238">
        <v>834.94816047566667</v>
      </c>
      <c r="F36" s="238">
        <v>43486.145359055656</v>
      </c>
      <c r="G36" s="228">
        <v>41003.932098347956</v>
      </c>
      <c r="H36" s="274">
        <v>0</v>
      </c>
      <c r="I36" s="246">
        <v>0</v>
      </c>
      <c r="J36" s="238">
        <v>13201.701717901575</v>
      </c>
      <c r="K36" s="238">
        <v>101839.76781221086</v>
      </c>
      <c r="L36" s="248"/>
      <c r="M36" s="248"/>
    </row>
    <row r="37" spans="1:13" ht="13.15" customHeight="1">
      <c r="A37" s="175"/>
      <c r="B37" s="176"/>
      <c r="C37" s="176"/>
      <c r="D37" s="177"/>
      <c r="E37" s="177"/>
      <c r="F37" s="177"/>
      <c r="G37" s="175"/>
      <c r="H37" s="175"/>
      <c r="I37" s="175"/>
      <c r="J37" s="175"/>
      <c r="K37" s="175"/>
    </row>
    <row r="38" spans="1:13">
      <c r="D38" s="6"/>
      <c r="E38" s="6"/>
      <c r="F38" s="6"/>
    </row>
    <row r="39" spans="1:13" s="44" customFormat="1">
      <c r="A39" s="349" t="s">
        <v>134</v>
      </c>
      <c r="B39" s="349"/>
      <c r="C39" s="349"/>
      <c r="D39" s="349"/>
      <c r="E39" s="349"/>
      <c r="F39" s="349"/>
      <c r="G39" s="349"/>
      <c r="K39" s="55" t="s">
        <v>23</v>
      </c>
      <c r="L39" s="351"/>
    </row>
    <row r="40" spans="1:13" s="44" customFormat="1" ht="13.15" customHeight="1">
      <c r="A40" s="356" t="s">
        <v>135</v>
      </c>
      <c r="B40" s="356"/>
      <c r="C40" s="356"/>
      <c r="D40" s="356"/>
      <c r="E40" s="356"/>
      <c r="F40" s="356"/>
      <c r="G40" s="356"/>
      <c r="K40" s="58">
        <f>'T1'!K40</f>
        <v>46142</v>
      </c>
      <c r="L40" s="351"/>
    </row>
    <row r="41" spans="1:13" s="44" customFormat="1">
      <c r="A41" s="348" t="s">
        <v>132</v>
      </c>
      <c r="B41" s="348"/>
      <c r="C41" s="348"/>
      <c r="D41" s="348"/>
      <c r="E41" s="348"/>
      <c r="F41" s="348"/>
      <c r="G41" s="348"/>
      <c r="K41" s="59" t="s">
        <v>1</v>
      </c>
      <c r="L41" s="351"/>
      <c r="M41" s="63"/>
    </row>
    <row r="42" spans="1:13">
      <c r="A42" s="348" t="s">
        <v>133</v>
      </c>
      <c r="B42" s="348"/>
      <c r="C42" s="348"/>
      <c r="D42" s="348"/>
      <c r="E42" s="348"/>
      <c r="F42" s="348"/>
      <c r="G42" s="348"/>
    </row>
    <row r="44" spans="1:13">
      <c r="A44" s="440" t="s">
        <v>165</v>
      </c>
      <c r="B44" s="440"/>
      <c r="C44" s="440"/>
      <c r="D44" s="440"/>
    </row>
    <row r="47" spans="1:13">
      <c r="K47" s="4"/>
    </row>
    <row r="49" spans="11:11">
      <c r="K49" s="4"/>
    </row>
    <row r="51" spans="11:11">
      <c r="K51" s="4"/>
    </row>
    <row r="53" spans="11:11">
      <c r="K53" s="4"/>
    </row>
    <row r="55" spans="11:11">
      <c r="K55" s="4"/>
    </row>
    <row r="57" spans="11:11">
      <c r="K57" s="4"/>
    </row>
    <row r="59" spans="11:11">
      <c r="K59" s="4"/>
    </row>
    <row r="61" spans="11:11">
      <c r="K61" s="4"/>
    </row>
    <row r="63" spans="11:11">
      <c r="K63" s="4"/>
    </row>
    <row r="65" spans="11:11">
      <c r="K65" s="4"/>
    </row>
    <row r="67" spans="11:11">
      <c r="K67" s="4"/>
    </row>
    <row r="69" spans="11:11">
      <c r="K69" s="4"/>
    </row>
    <row r="71" spans="11:11">
      <c r="K71" s="4"/>
    </row>
    <row r="73" spans="11:11">
      <c r="K73" s="4"/>
    </row>
    <row r="75" spans="11:11">
      <c r="K75" s="4"/>
    </row>
    <row r="77" spans="11:11">
      <c r="K77" s="4"/>
    </row>
    <row r="79" spans="11:11">
      <c r="K79" s="4"/>
    </row>
    <row r="81" spans="11:11">
      <c r="K81" s="4"/>
    </row>
    <row r="83" spans="11:11">
      <c r="K83" s="4"/>
    </row>
    <row r="85" spans="11:11">
      <c r="K85" s="4"/>
    </row>
    <row r="87" spans="11:11">
      <c r="K87" s="4"/>
    </row>
    <row r="89" spans="11:11">
      <c r="K89" s="4"/>
    </row>
    <row r="91" spans="11:11">
      <c r="K91" s="4"/>
    </row>
    <row r="93" spans="11:11">
      <c r="K93" s="4"/>
    </row>
    <row r="95" spans="11:11">
      <c r="K95" s="4"/>
    </row>
    <row r="97" spans="11:11">
      <c r="K97" s="4"/>
    </row>
    <row r="99" spans="11:11">
      <c r="K99" s="4"/>
    </row>
    <row r="101" spans="11:11">
      <c r="K101" s="4"/>
    </row>
    <row r="103" spans="11:11">
      <c r="K103" s="4"/>
    </row>
    <row r="105" spans="11:11">
      <c r="K105" s="4"/>
    </row>
    <row r="107" spans="11:11">
      <c r="K107" s="4"/>
    </row>
    <row r="109" spans="11:11">
      <c r="K109" s="4"/>
    </row>
    <row r="111" spans="11:11">
      <c r="K111" s="4"/>
    </row>
    <row r="113" spans="11:11">
      <c r="K113" s="4"/>
    </row>
    <row r="115" spans="11:11">
      <c r="K115" s="4"/>
    </row>
    <row r="117" spans="11:11">
      <c r="K117" s="4"/>
    </row>
    <row r="119" spans="11:11">
      <c r="K119" s="4"/>
    </row>
    <row r="121" spans="11:11">
      <c r="K121" s="4"/>
    </row>
    <row r="123" spans="11:11">
      <c r="K123" s="4"/>
    </row>
    <row r="125" spans="11:11">
      <c r="K125" s="4"/>
    </row>
    <row r="127" spans="11:11">
      <c r="K127" s="4"/>
    </row>
    <row r="129" spans="11:11">
      <c r="K129" s="4"/>
    </row>
    <row r="131" spans="11:11">
      <c r="K131" s="4"/>
    </row>
    <row r="133" spans="11:11">
      <c r="K133" s="4"/>
    </row>
    <row r="135" spans="11:11">
      <c r="K135" s="4"/>
    </row>
    <row r="137" spans="11:11">
      <c r="K137" s="4"/>
    </row>
    <row r="139" spans="11:11">
      <c r="K139" s="4"/>
    </row>
    <row r="141" spans="11:11">
      <c r="K141" s="4"/>
    </row>
    <row r="143" spans="11:11">
      <c r="K143" s="4"/>
    </row>
    <row r="145" spans="11:11">
      <c r="K145" s="4"/>
    </row>
    <row r="147" spans="11:11">
      <c r="K147" s="4"/>
    </row>
    <row r="149" spans="11:11">
      <c r="K149" s="4"/>
    </row>
    <row r="151" spans="11:11">
      <c r="K151" s="4"/>
    </row>
  </sheetData>
  <sheetProtection formatCells="0" formatRows="0"/>
  <mergeCells count="12">
    <mergeCell ref="A44:D44"/>
    <mergeCell ref="A42:G42"/>
    <mergeCell ref="A39:G39"/>
    <mergeCell ref="O1:P1"/>
    <mergeCell ref="C2:K2"/>
    <mergeCell ref="C3:J3"/>
    <mergeCell ref="L39:L41"/>
    <mergeCell ref="A4:J4"/>
    <mergeCell ref="A6:J6"/>
    <mergeCell ref="A22:J22"/>
    <mergeCell ref="A40:G40"/>
    <mergeCell ref="A41:G41"/>
  </mergeCells>
  <pageMargins left="0.94488188976377963" right="0.55118110236220474" top="0.98425196850393704" bottom="0.78740157480314965" header="0.51181102362204722" footer="0.47244094488188981"/>
  <pageSetup paperSize="9" scale="83" orientation="portrait" r:id="rId1"/>
  <headerFooter alignWithMargins="0">
    <oddFooter xml:space="preserve">&amp;C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tabColor theme="0"/>
    <pageSetUpPr autoPageBreaks="0" fitToPage="1"/>
  </sheetPr>
  <dimension ref="A1:W142"/>
  <sheetViews>
    <sheetView zoomScaleNormal="100" zoomScaleSheetLayoutView="100" workbookViewId="0">
      <pane ySplit="5" topLeftCell="A12" activePane="bottomLeft" state="frozen"/>
      <selection activeCell="M36" sqref="M36"/>
      <selection pane="bottomLeft" activeCell="M36" sqref="M36"/>
    </sheetView>
  </sheetViews>
  <sheetFormatPr defaultColWidth="9.140625" defaultRowHeight="12.75"/>
  <cols>
    <col min="1" max="1" width="8.7109375" style="44" customWidth="1"/>
    <col min="2" max="2" width="8.7109375" style="52" customWidth="1"/>
    <col min="3" max="3" width="15.7109375" style="52" customWidth="1"/>
    <col min="4" max="11" width="15.7109375" style="44" customWidth="1"/>
    <col min="12" max="12" width="10.7109375" style="44" customWidth="1"/>
    <col min="13" max="16384" width="9.140625" style="44"/>
  </cols>
  <sheetData>
    <row r="1" spans="1:23" s="189" customFormat="1" ht="21.75" customHeight="1">
      <c r="A1" s="157" t="s">
        <v>121</v>
      </c>
      <c r="B1" s="157"/>
      <c r="C1" s="157"/>
      <c r="D1" s="157"/>
      <c r="E1" s="157"/>
      <c r="F1" s="157"/>
      <c r="G1" s="157"/>
      <c r="H1" s="157"/>
      <c r="I1" s="157"/>
      <c r="J1" s="157"/>
      <c r="K1" s="157"/>
      <c r="O1" s="372"/>
      <c r="P1" s="372"/>
    </row>
    <row r="2" spans="1:23" ht="15" customHeight="1">
      <c r="A2" s="371" t="s">
        <v>148</v>
      </c>
      <c r="B2" s="371"/>
      <c r="C2" s="370" t="s">
        <v>21</v>
      </c>
      <c r="D2" s="370"/>
      <c r="E2" s="370"/>
      <c r="F2" s="370"/>
      <c r="G2" s="370"/>
      <c r="H2" s="381" t="s">
        <v>22</v>
      </c>
      <c r="I2" s="381"/>
      <c r="J2" s="381"/>
      <c r="K2" s="381"/>
    </row>
    <row r="3" spans="1:23" ht="15" customHeight="1">
      <c r="A3" s="41"/>
      <c r="B3" s="42"/>
      <c r="C3" s="366" t="s">
        <v>14</v>
      </c>
      <c r="D3" s="366"/>
      <c r="E3" s="366"/>
      <c r="F3" s="366"/>
      <c r="G3" s="366"/>
      <c r="H3" s="366"/>
      <c r="I3" s="366"/>
      <c r="J3" s="366"/>
      <c r="K3" s="193" t="s">
        <v>15</v>
      </c>
    </row>
    <row r="4" spans="1:23">
      <c r="A4" s="353"/>
      <c r="B4" s="354"/>
      <c r="C4" s="355"/>
      <c r="D4" s="355"/>
      <c r="E4" s="355"/>
      <c r="F4" s="355"/>
      <c r="G4" s="355"/>
      <c r="H4" s="355"/>
      <c r="I4" s="355"/>
      <c r="J4" s="355"/>
    </row>
    <row r="5" spans="1:23" s="73" customFormat="1" ht="69" customHeight="1">
      <c r="A5" s="197"/>
      <c r="B5" s="182"/>
      <c r="C5" s="198" t="str">
        <f>'T1'!C5</f>
        <v>Ari monetar dhe SDR / Monetary gold and SDRs</v>
      </c>
      <c r="D5" s="198" t="str">
        <f>'T1'!D5</f>
        <v>Monedha dhe depozitat / Currency  and  Deposits</v>
      </c>
      <c r="E5" s="198" t="str">
        <f>'T1'!E5</f>
        <v>Letra me vlerë të borxhit / Debt securities</v>
      </c>
      <c r="F5" s="198" t="str">
        <f>'T1'!F5</f>
        <v>Huatë / Loans</v>
      </c>
      <c r="G5" s="198" t="str">
        <f>'T1'!G5</f>
        <v>Kapitali dhe aksionet në fondet e investimit   / Equity and investment fund shares or unit</v>
      </c>
      <c r="H5" s="198" t="str">
        <f>'T1'!H5</f>
        <v>Sigurime dhe skemat e pensioneve/ Insurance, pension and standardised guarantee schemes</v>
      </c>
      <c r="I5" s="198" t="str">
        <f>'T1'!I5</f>
        <v>Dervativët financiare / Financial derivatives</v>
      </c>
      <c r="J5" s="198" t="str">
        <f>'T1'!J5</f>
        <v xml:space="preserve">Llogari të tjera të arkëtueshme/ pagueshme / Other accounts receivable /payable
</v>
      </c>
      <c r="K5" s="198" t="str">
        <f>'T1'!K5</f>
        <v xml:space="preserve">Totali / Total
</v>
      </c>
    </row>
    <row r="6" spans="1:23" ht="13.15" customHeight="1">
      <c r="A6" s="352" t="s">
        <v>53</v>
      </c>
      <c r="B6" s="352"/>
      <c r="C6" s="352"/>
      <c r="D6" s="352"/>
      <c r="E6" s="352"/>
      <c r="F6" s="352"/>
      <c r="G6" s="352"/>
      <c r="H6" s="352"/>
      <c r="I6" s="352"/>
      <c r="J6" s="352"/>
      <c r="K6" s="352"/>
    </row>
    <row r="7" spans="1:23" s="73" customFormat="1" ht="13.15" customHeight="1">
      <c r="A7" s="226">
        <v>2012</v>
      </c>
      <c r="B7" s="227">
        <v>41274</v>
      </c>
      <c r="C7" s="252">
        <v>0</v>
      </c>
      <c r="D7" s="252">
        <v>8636.3245276599991</v>
      </c>
      <c r="E7" s="252">
        <v>1610.3389331599999</v>
      </c>
      <c r="F7" s="252">
        <v>0.9</v>
      </c>
      <c r="G7" s="252">
        <v>2672.7142370000001</v>
      </c>
      <c r="H7" s="252">
        <v>1290.520528</v>
      </c>
      <c r="I7" s="246">
        <v>0</v>
      </c>
      <c r="J7" s="252">
        <v>4133.2442499400004</v>
      </c>
      <c r="K7" s="269">
        <v>18344.042475759998</v>
      </c>
      <c r="L7" s="263"/>
    </row>
    <row r="8" spans="1:23" s="73" customFormat="1" ht="13.15" customHeight="1">
      <c r="A8" s="226">
        <v>2013</v>
      </c>
      <c r="B8" s="227">
        <v>41639</v>
      </c>
      <c r="C8" s="252">
        <v>0</v>
      </c>
      <c r="D8" s="252">
        <v>8561.3901958000006</v>
      </c>
      <c r="E8" s="252">
        <v>2066.8338765600001</v>
      </c>
      <c r="F8" s="238">
        <v>0</v>
      </c>
      <c r="G8" s="252">
        <v>2285.7438726075002</v>
      </c>
      <c r="H8" s="252">
        <v>3863.2742680000001</v>
      </c>
      <c r="I8" s="246">
        <v>0</v>
      </c>
      <c r="J8" s="252">
        <v>2719.9213521599995</v>
      </c>
      <c r="K8" s="262">
        <v>19497.163565127499</v>
      </c>
      <c r="L8" s="263"/>
    </row>
    <row r="9" spans="1:23" s="73" customFormat="1" ht="13.15" customHeight="1">
      <c r="A9" s="264">
        <v>2014</v>
      </c>
      <c r="B9" s="265">
        <v>42004</v>
      </c>
      <c r="C9" s="266">
        <v>0</v>
      </c>
      <c r="D9" s="266">
        <v>9092.5128934900295</v>
      </c>
      <c r="E9" s="266">
        <v>3244.3166312100002</v>
      </c>
      <c r="F9" s="267">
        <v>0</v>
      </c>
      <c r="G9" s="266">
        <v>2286.9491231185998</v>
      </c>
      <c r="H9" s="266">
        <v>4235.0669698099991</v>
      </c>
      <c r="I9" s="268">
        <v>0</v>
      </c>
      <c r="J9" s="266">
        <v>3389.5189973400002</v>
      </c>
      <c r="K9" s="269">
        <v>22248.364614968628</v>
      </c>
      <c r="L9" s="263"/>
      <c r="M9" s="263"/>
    </row>
    <row r="10" spans="1:23" s="73" customFormat="1" ht="13.15" customHeight="1">
      <c r="A10" s="226">
        <v>2015</v>
      </c>
      <c r="B10" s="227">
        <v>42004</v>
      </c>
      <c r="C10" s="252">
        <v>0</v>
      </c>
      <c r="D10" s="252">
        <v>9738.490240522</v>
      </c>
      <c r="E10" s="252">
        <v>4699.4176735000001</v>
      </c>
      <c r="F10" s="238">
        <v>0</v>
      </c>
      <c r="G10" s="252">
        <v>3073.1523606124001</v>
      </c>
      <c r="H10" s="252">
        <v>4927.8639050500005</v>
      </c>
      <c r="I10" s="246">
        <v>0</v>
      </c>
      <c r="J10" s="252">
        <v>3463.5257655568284</v>
      </c>
      <c r="K10" s="269">
        <v>25902.449945241227</v>
      </c>
      <c r="L10" s="263"/>
      <c r="M10" s="263"/>
    </row>
    <row r="11" spans="1:23" s="73" customFormat="1" ht="13.15" customHeight="1">
      <c r="A11" s="226">
        <v>2016</v>
      </c>
      <c r="B11" s="227">
        <v>42004</v>
      </c>
      <c r="C11" s="252">
        <v>0</v>
      </c>
      <c r="D11" s="252">
        <v>9788.3946039999973</v>
      </c>
      <c r="E11" s="228">
        <v>5178.1571967799991</v>
      </c>
      <c r="F11" s="252">
        <v>309.60391719</v>
      </c>
      <c r="G11" s="252">
        <v>3073.0948302218003</v>
      </c>
      <c r="H11" s="252">
        <v>4711.3213976199995</v>
      </c>
      <c r="I11" s="246">
        <v>0</v>
      </c>
      <c r="J11" s="252">
        <v>4612.4734850099994</v>
      </c>
      <c r="K11" s="269">
        <v>27673.045430821796</v>
      </c>
      <c r="L11" s="263"/>
      <c r="M11" s="263"/>
    </row>
    <row r="12" spans="1:23" s="73" customFormat="1" ht="13.15" customHeight="1">
      <c r="A12" s="245">
        <v>2017</v>
      </c>
      <c r="B12" s="227">
        <v>42004</v>
      </c>
      <c r="C12" s="252">
        <v>0</v>
      </c>
      <c r="D12" s="238">
        <v>10389.025526860001</v>
      </c>
      <c r="E12" s="238">
        <v>5228.3594361300002</v>
      </c>
      <c r="F12" s="238">
        <v>378.191755</v>
      </c>
      <c r="G12" s="237">
        <v>3107.4389215299998</v>
      </c>
      <c r="H12" s="238">
        <v>5033.2902400000003</v>
      </c>
      <c r="I12" s="238">
        <v>0</v>
      </c>
      <c r="J12" s="238">
        <v>4853.59483353</v>
      </c>
      <c r="K12" s="238">
        <v>28989.900713050003</v>
      </c>
      <c r="L12" s="248"/>
    </row>
    <row r="13" spans="1:23" s="73" customFormat="1" ht="13.15" customHeight="1">
      <c r="A13" s="245">
        <v>2018</v>
      </c>
      <c r="B13" s="227">
        <v>42004</v>
      </c>
      <c r="C13" s="252">
        <v>0</v>
      </c>
      <c r="D13" s="238">
        <v>10917.534008519999</v>
      </c>
      <c r="E13" s="238">
        <v>5025.8960529079441</v>
      </c>
      <c r="F13" s="238">
        <v>341.99324899999999</v>
      </c>
      <c r="G13" s="237">
        <v>3350.5817351400001</v>
      </c>
      <c r="H13" s="238">
        <v>4787.0716459800005</v>
      </c>
      <c r="I13" s="238">
        <v>0</v>
      </c>
      <c r="J13" s="238">
        <v>4790.2127085300008</v>
      </c>
      <c r="K13" s="238">
        <v>29213.289400077942</v>
      </c>
      <c r="L13" s="248"/>
      <c r="M13" s="259"/>
      <c r="N13" s="259"/>
      <c r="O13" s="259"/>
      <c r="P13" s="259"/>
      <c r="Q13" s="259"/>
      <c r="R13" s="259"/>
      <c r="S13" s="259"/>
      <c r="T13" s="259"/>
      <c r="U13" s="259"/>
      <c r="V13" s="259"/>
      <c r="W13" s="259"/>
    </row>
    <row r="14" spans="1:23" s="73" customFormat="1" ht="13.15" customHeight="1">
      <c r="A14" s="245">
        <v>2019</v>
      </c>
      <c r="B14" s="227" t="s">
        <v>149</v>
      </c>
      <c r="C14" s="252">
        <v>0</v>
      </c>
      <c r="D14" s="238">
        <v>11963.096144560001</v>
      </c>
      <c r="E14" s="238">
        <v>6233.6098465595478</v>
      </c>
      <c r="F14" s="238">
        <v>52.9</v>
      </c>
      <c r="G14" s="237">
        <v>3444.2301659999998</v>
      </c>
      <c r="H14" s="238">
        <v>9096.3231689999993</v>
      </c>
      <c r="I14" s="238">
        <v>0</v>
      </c>
      <c r="J14" s="238">
        <v>5981.7672576300001</v>
      </c>
      <c r="K14" s="238">
        <v>36771.926583749548</v>
      </c>
      <c r="L14" s="248"/>
      <c r="M14" s="259"/>
      <c r="N14" s="259"/>
      <c r="O14" s="259"/>
      <c r="P14" s="259"/>
      <c r="Q14" s="259"/>
      <c r="R14" s="259"/>
      <c r="S14" s="259"/>
      <c r="T14" s="259"/>
      <c r="U14" s="259"/>
      <c r="V14" s="259"/>
      <c r="W14" s="259"/>
    </row>
    <row r="15" spans="1:23" s="73" customFormat="1" ht="13.15" customHeight="1">
      <c r="A15" s="245">
        <v>2020</v>
      </c>
      <c r="B15" s="227" t="s">
        <v>149</v>
      </c>
      <c r="C15" s="252">
        <v>0</v>
      </c>
      <c r="D15" s="238">
        <v>13014.122539280001</v>
      </c>
      <c r="E15" s="238">
        <v>7590.2011638778104</v>
      </c>
      <c r="F15" s="238">
        <v>28.520329</v>
      </c>
      <c r="G15" s="237">
        <v>3546.7619911970214</v>
      </c>
      <c r="H15" s="238">
        <v>6920.7309749999995</v>
      </c>
      <c r="I15" s="238">
        <v>0</v>
      </c>
      <c r="J15" s="238">
        <v>5233.6141296199994</v>
      </c>
      <c r="K15" s="238">
        <v>36333.951127974826</v>
      </c>
      <c r="L15" s="248"/>
      <c r="M15" s="259"/>
      <c r="N15" s="259"/>
      <c r="O15" s="259"/>
      <c r="P15" s="259"/>
      <c r="Q15" s="259"/>
      <c r="R15" s="259"/>
      <c r="S15" s="259"/>
      <c r="T15" s="259"/>
      <c r="U15" s="259"/>
      <c r="V15" s="259"/>
      <c r="W15" s="259"/>
    </row>
    <row r="16" spans="1:23" s="73" customFormat="1" ht="13.15" customHeight="1">
      <c r="A16" s="245">
        <v>2021</v>
      </c>
      <c r="B16" s="227" t="s">
        <v>149</v>
      </c>
      <c r="C16" s="252">
        <v>0</v>
      </c>
      <c r="D16" s="238">
        <v>13546.30836126</v>
      </c>
      <c r="E16" s="238">
        <v>9384.9917610387893</v>
      </c>
      <c r="F16" s="238">
        <v>177.55186399999999</v>
      </c>
      <c r="G16" s="237">
        <v>4099.7248650000001</v>
      </c>
      <c r="H16" s="238">
        <v>6235.6713159999999</v>
      </c>
      <c r="I16" s="238">
        <v>0</v>
      </c>
      <c r="J16" s="238">
        <v>5286.5504651199999</v>
      </c>
      <c r="K16" s="238">
        <v>38730.798632418795</v>
      </c>
      <c r="L16" s="248"/>
      <c r="M16" s="259"/>
      <c r="N16" s="259"/>
      <c r="O16" s="259"/>
      <c r="P16" s="259"/>
      <c r="Q16" s="259"/>
      <c r="R16" s="259"/>
      <c r="S16" s="259"/>
      <c r="T16" s="259"/>
      <c r="U16" s="259"/>
      <c r="V16" s="259"/>
      <c r="W16" s="259"/>
    </row>
    <row r="17" spans="1:23" s="73" customFormat="1" ht="13.15" customHeight="1">
      <c r="A17" s="245">
        <v>2022</v>
      </c>
      <c r="B17" s="227" t="s">
        <v>149</v>
      </c>
      <c r="C17" s="252">
        <v>0</v>
      </c>
      <c r="D17" s="238">
        <v>15409.80046395</v>
      </c>
      <c r="E17" s="238">
        <v>8229.261438176416</v>
      </c>
      <c r="F17" s="238">
        <v>278.49343673999999</v>
      </c>
      <c r="G17" s="237">
        <v>5174.8601600000002</v>
      </c>
      <c r="H17" s="238">
        <v>6217.3267069999993</v>
      </c>
      <c r="I17" s="238">
        <v>0</v>
      </c>
      <c r="J17" s="238">
        <v>4747.9692361172001</v>
      </c>
      <c r="K17" s="238">
        <v>40057.711441983607</v>
      </c>
      <c r="L17" s="248"/>
      <c r="M17" s="259"/>
      <c r="N17" s="259"/>
      <c r="O17" s="259"/>
      <c r="P17" s="259"/>
      <c r="Q17" s="259"/>
      <c r="R17" s="259"/>
      <c r="S17" s="259"/>
      <c r="T17" s="259"/>
      <c r="U17" s="259"/>
      <c r="V17" s="259"/>
      <c r="W17" s="259"/>
    </row>
    <row r="18" spans="1:23" s="73" customFormat="1" ht="13.15" customHeight="1">
      <c r="A18" s="245">
        <v>2023</v>
      </c>
      <c r="B18" s="227" t="s">
        <v>149</v>
      </c>
      <c r="C18" s="252">
        <v>0</v>
      </c>
      <c r="D18" s="238">
        <v>17364.165004689999</v>
      </c>
      <c r="E18" s="238">
        <v>9562.0945013239761</v>
      </c>
      <c r="F18" s="238">
        <v>224.29726199999999</v>
      </c>
      <c r="G18" s="237">
        <v>9836.9471257241312</v>
      </c>
      <c r="H18" s="238">
        <v>6373.3910260000002</v>
      </c>
      <c r="I18" s="238">
        <v>0</v>
      </c>
      <c r="J18" s="238">
        <v>5130.3653586689998</v>
      </c>
      <c r="K18" s="238">
        <v>48491.260278407099</v>
      </c>
      <c r="L18" s="248"/>
      <c r="M18" s="259"/>
      <c r="N18" s="259"/>
      <c r="O18" s="259"/>
      <c r="P18" s="259"/>
      <c r="Q18" s="259"/>
      <c r="R18" s="259"/>
      <c r="S18" s="259"/>
      <c r="T18" s="259"/>
      <c r="U18" s="259"/>
      <c r="V18" s="259"/>
      <c r="W18" s="259"/>
    </row>
    <row r="19" spans="1:23" s="73" customFormat="1" ht="13.15" customHeight="1">
      <c r="A19" s="245">
        <v>2024</v>
      </c>
      <c r="B19" s="227" t="s">
        <v>149</v>
      </c>
      <c r="C19" s="252">
        <v>0</v>
      </c>
      <c r="D19" s="238">
        <v>20394.223140341783</v>
      </c>
      <c r="E19" s="238">
        <v>11516.026004778774</v>
      </c>
      <c r="F19" s="238">
        <v>282.61388399999998</v>
      </c>
      <c r="G19" s="237">
        <v>10950.200653</v>
      </c>
      <c r="H19" s="238">
        <v>6761.6720423299994</v>
      </c>
      <c r="I19" s="238">
        <v>0</v>
      </c>
      <c r="J19" s="238">
        <v>4495.1895965149997</v>
      </c>
      <c r="K19" s="238">
        <v>54399.925320965558</v>
      </c>
      <c r="L19" s="248"/>
      <c r="M19" s="259"/>
      <c r="N19" s="259"/>
      <c r="O19" s="259"/>
      <c r="P19" s="259"/>
      <c r="Q19" s="259"/>
      <c r="R19" s="259"/>
      <c r="S19" s="259"/>
      <c r="T19" s="259"/>
      <c r="U19" s="259"/>
      <c r="V19" s="259"/>
      <c r="W19" s="259"/>
    </row>
    <row r="20" spans="1:23" s="73" customFormat="1" ht="13.15" customHeight="1">
      <c r="A20" s="245" t="str">
        <f>'T1'!A20</f>
        <v>2025*</v>
      </c>
      <c r="B20" s="227" t="s">
        <v>149</v>
      </c>
      <c r="C20" s="252">
        <v>0</v>
      </c>
      <c r="D20" s="238">
        <v>19651.537879101292</v>
      </c>
      <c r="E20" s="238">
        <v>13874.308715685373</v>
      </c>
      <c r="F20" s="238">
        <v>152.7750765854</v>
      </c>
      <c r="G20" s="237">
        <v>8007.0822069999995</v>
      </c>
      <c r="H20" s="238">
        <v>7376.3274676400006</v>
      </c>
      <c r="I20" s="238">
        <v>0</v>
      </c>
      <c r="J20" s="238">
        <v>5604.7793663176253</v>
      </c>
      <c r="K20" s="238">
        <v>54666.810712329694</v>
      </c>
      <c r="L20" s="248"/>
      <c r="M20" s="442"/>
      <c r="N20" s="259"/>
      <c r="O20" s="259"/>
      <c r="P20" s="259"/>
      <c r="Q20" s="259"/>
      <c r="R20" s="259"/>
      <c r="S20" s="259"/>
      <c r="T20" s="259"/>
      <c r="U20" s="259"/>
      <c r="V20" s="259"/>
      <c r="W20" s="259"/>
    </row>
    <row r="21" spans="1:23" s="73" customFormat="1" ht="13.15" customHeight="1">
      <c r="A21" s="250"/>
      <c r="B21" s="234"/>
      <c r="C21" s="270"/>
      <c r="D21" s="251"/>
      <c r="E21" s="251"/>
      <c r="F21" s="251"/>
      <c r="G21" s="271"/>
      <c r="H21" s="251"/>
      <c r="I21" s="251"/>
      <c r="J21" s="251"/>
      <c r="K21" s="251"/>
      <c r="L21" s="248"/>
    </row>
    <row r="22" spans="1:23" s="73" customFormat="1" ht="13.15" customHeight="1">
      <c r="A22" s="352" t="s">
        <v>54</v>
      </c>
      <c r="B22" s="352"/>
      <c r="C22" s="352"/>
      <c r="D22" s="352"/>
      <c r="E22" s="352"/>
      <c r="F22" s="352"/>
      <c r="G22" s="352"/>
      <c r="H22" s="352"/>
      <c r="I22" s="352"/>
      <c r="J22" s="352"/>
      <c r="K22" s="352"/>
      <c r="M22" s="263"/>
    </row>
    <row r="23" spans="1:23" s="73" customFormat="1" ht="13.15" customHeight="1">
      <c r="A23" s="226">
        <v>2012</v>
      </c>
      <c r="B23" s="227">
        <v>41274</v>
      </c>
      <c r="C23" s="252">
        <v>0</v>
      </c>
      <c r="D23" s="252">
        <v>0</v>
      </c>
      <c r="E23" s="246">
        <v>0</v>
      </c>
      <c r="F23" s="252">
        <v>192.86870199999998</v>
      </c>
      <c r="G23" s="252">
        <v>10389.695695999999</v>
      </c>
      <c r="H23" s="252">
        <v>8600.2948448499992</v>
      </c>
      <c r="I23" s="246">
        <v>0</v>
      </c>
      <c r="J23" s="252">
        <v>1808.1385639099999</v>
      </c>
      <c r="K23" s="269">
        <f>SUM(C23:J23)</f>
        <v>20990.997806759999</v>
      </c>
    </row>
    <row r="24" spans="1:23" s="73" customFormat="1" ht="13.15" customHeight="1">
      <c r="A24" s="226">
        <v>2013</v>
      </c>
      <c r="B24" s="227">
        <v>41639</v>
      </c>
      <c r="C24" s="252">
        <v>0</v>
      </c>
      <c r="D24" s="252">
        <v>0</v>
      </c>
      <c r="E24" s="246">
        <v>0</v>
      </c>
      <c r="F24" s="252">
        <v>181.121229</v>
      </c>
      <c r="G24" s="252">
        <v>10081.591864999999</v>
      </c>
      <c r="H24" s="252">
        <v>10074.400452310001</v>
      </c>
      <c r="I24" s="246">
        <v>0</v>
      </c>
      <c r="J24" s="252">
        <v>2197.1293552099996</v>
      </c>
      <c r="K24" s="229">
        <v>22534.24290152</v>
      </c>
    </row>
    <row r="25" spans="1:23" s="73" customFormat="1" ht="13.15" customHeight="1">
      <c r="A25" s="264">
        <v>2014</v>
      </c>
      <c r="B25" s="265">
        <v>42004</v>
      </c>
      <c r="C25" s="266">
        <v>0</v>
      </c>
      <c r="D25" s="266">
        <v>0</v>
      </c>
      <c r="E25" s="268">
        <v>0</v>
      </c>
      <c r="F25" s="266">
        <v>279.43676399999998</v>
      </c>
      <c r="G25" s="266">
        <v>10330.199981412055</v>
      </c>
      <c r="H25" s="266">
        <v>12354.698723207948</v>
      </c>
      <c r="I25" s="268">
        <v>0</v>
      </c>
      <c r="J25" s="266">
        <v>2436.5394636801175</v>
      </c>
      <c r="K25" s="229">
        <v>25400.874932300121</v>
      </c>
    </row>
    <row r="26" spans="1:23" s="73" customFormat="1" ht="13.15" customHeight="1">
      <c r="A26" s="226">
        <v>2015</v>
      </c>
      <c r="B26" s="227">
        <v>42004</v>
      </c>
      <c r="C26" s="252">
        <v>0</v>
      </c>
      <c r="D26" s="252">
        <v>0</v>
      </c>
      <c r="E26" s="246">
        <v>0</v>
      </c>
      <c r="F26" s="252">
        <v>173.18536800000001</v>
      </c>
      <c r="G26" s="252">
        <v>10601.948364530796</v>
      </c>
      <c r="H26" s="252">
        <v>15501.953566620001</v>
      </c>
      <c r="I26" s="246">
        <v>0</v>
      </c>
      <c r="J26" s="252">
        <v>2525.5578515100001</v>
      </c>
      <c r="K26" s="229">
        <v>28802.645150660795</v>
      </c>
      <c r="M26" s="231"/>
    </row>
    <row r="27" spans="1:23" s="73" customFormat="1" ht="13.15" customHeight="1">
      <c r="A27" s="226">
        <v>2016</v>
      </c>
      <c r="B27" s="227">
        <v>42004</v>
      </c>
      <c r="C27" s="252">
        <v>0</v>
      </c>
      <c r="D27" s="252">
        <v>0</v>
      </c>
      <c r="E27" s="246">
        <v>0</v>
      </c>
      <c r="F27" s="252">
        <v>670.71042499999999</v>
      </c>
      <c r="G27" s="252">
        <v>9759.7738613899983</v>
      </c>
      <c r="H27" s="252">
        <v>17985.539776689999</v>
      </c>
      <c r="I27" s="246">
        <v>0</v>
      </c>
      <c r="J27" s="252">
        <v>2327.5560202800002</v>
      </c>
      <c r="K27" s="229">
        <v>30743.580083359997</v>
      </c>
      <c r="M27" s="231"/>
    </row>
    <row r="28" spans="1:23" s="73" customFormat="1" ht="13.15" customHeight="1">
      <c r="A28" s="245">
        <v>2017</v>
      </c>
      <c r="B28" s="227">
        <v>42004</v>
      </c>
      <c r="C28" s="252">
        <v>0</v>
      </c>
      <c r="D28" s="252">
        <v>0</v>
      </c>
      <c r="E28" s="238">
        <v>0</v>
      </c>
      <c r="F28" s="238">
        <v>307.97932900000001</v>
      </c>
      <c r="G28" s="252">
        <v>9892.8872489999994</v>
      </c>
      <c r="H28" s="238">
        <v>18834.789205219997</v>
      </c>
      <c r="I28" s="238">
        <v>0</v>
      </c>
      <c r="J28" s="238">
        <v>3642.0161103</v>
      </c>
      <c r="K28" s="238">
        <v>32677.671893519997</v>
      </c>
      <c r="L28" s="248"/>
    </row>
    <row r="29" spans="1:23" s="73" customFormat="1" ht="13.15" customHeight="1">
      <c r="A29" s="245">
        <v>2018</v>
      </c>
      <c r="B29" s="227">
        <v>42004</v>
      </c>
      <c r="C29" s="252">
        <v>0</v>
      </c>
      <c r="D29" s="252">
        <v>0</v>
      </c>
      <c r="E29" s="238">
        <v>0</v>
      </c>
      <c r="F29" s="238">
        <v>251.92729112999999</v>
      </c>
      <c r="G29" s="252">
        <v>10727.89897047</v>
      </c>
      <c r="H29" s="238">
        <v>19793.249788270001</v>
      </c>
      <c r="I29" s="238">
        <v>0</v>
      </c>
      <c r="J29" s="238">
        <v>3151.4205315700001</v>
      </c>
      <c r="K29" s="238">
        <v>33924.496581439998</v>
      </c>
      <c r="L29" s="248"/>
    </row>
    <row r="30" spans="1:23" s="73" customFormat="1" ht="13.15" customHeight="1">
      <c r="A30" s="245">
        <v>2019</v>
      </c>
      <c r="B30" s="227" t="s">
        <v>149</v>
      </c>
      <c r="C30" s="252">
        <v>0</v>
      </c>
      <c r="D30" s="252">
        <v>0</v>
      </c>
      <c r="E30" s="238">
        <v>0</v>
      </c>
      <c r="F30" s="238">
        <v>643.76998100000003</v>
      </c>
      <c r="G30" s="252">
        <v>11145.23821</v>
      </c>
      <c r="H30" s="238">
        <v>26194.325658200003</v>
      </c>
      <c r="I30" s="238">
        <v>0</v>
      </c>
      <c r="J30" s="238">
        <v>3475.2293374000001</v>
      </c>
      <c r="K30" s="238">
        <v>41458.563186600004</v>
      </c>
      <c r="L30" s="248"/>
    </row>
    <row r="31" spans="1:23" s="73" customFormat="1" ht="13.15" customHeight="1">
      <c r="A31" s="245">
        <v>2020</v>
      </c>
      <c r="B31" s="227" t="s">
        <v>149</v>
      </c>
      <c r="C31" s="252">
        <v>0</v>
      </c>
      <c r="D31" s="252">
        <v>0</v>
      </c>
      <c r="E31" s="238">
        <v>0</v>
      </c>
      <c r="F31" s="238">
        <v>0</v>
      </c>
      <c r="G31" s="252">
        <v>12651.269952000002</v>
      </c>
      <c r="H31" s="238">
        <v>25671.934218817809</v>
      </c>
      <c r="I31" s="238">
        <v>0</v>
      </c>
      <c r="J31" s="238">
        <v>3730.5075955999996</v>
      </c>
      <c r="K31" s="238">
        <v>42053.711766417815</v>
      </c>
      <c r="L31" s="248"/>
    </row>
    <row r="32" spans="1:23" s="73" customFormat="1" ht="13.15" customHeight="1">
      <c r="A32" s="245">
        <v>2021</v>
      </c>
      <c r="B32" s="227" t="s">
        <v>149</v>
      </c>
      <c r="C32" s="252">
        <v>0</v>
      </c>
      <c r="D32" s="252">
        <v>0</v>
      </c>
      <c r="E32" s="238">
        <v>0</v>
      </c>
      <c r="F32" s="238">
        <v>170.88686899999999</v>
      </c>
      <c r="G32" s="252">
        <v>13059.188211353001</v>
      </c>
      <c r="H32" s="238">
        <v>27597.314464042971</v>
      </c>
      <c r="I32" s="238">
        <v>0</v>
      </c>
      <c r="J32" s="238">
        <v>3410.75113556</v>
      </c>
      <c r="K32" s="238">
        <v>44238.14067995597</v>
      </c>
      <c r="L32" s="248"/>
    </row>
    <row r="33" spans="1:13" s="73" customFormat="1" ht="13.15" customHeight="1">
      <c r="A33" s="245">
        <v>2022</v>
      </c>
      <c r="B33" s="227" t="s">
        <v>149</v>
      </c>
      <c r="C33" s="252">
        <v>0</v>
      </c>
      <c r="D33" s="252">
        <v>0</v>
      </c>
      <c r="E33" s="238">
        <v>0</v>
      </c>
      <c r="F33" s="238">
        <v>639.61687573999995</v>
      </c>
      <c r="G33" s="252">
        <v>13658.360635000001</v>
      </c>
      <c r="H33" s="238">
        <v>30675.395360446699</v>
      </c>
      <c r="I33" s="238">
        <v>0</v>
      </c>
      <c r="J33" s="238">
        <v>3292.7037636574996</v>
      </c>
      <c r="K33" s="238">
        <v>48266.076634844198</v>
      </c>
      <c r="L33" s="248"/>
    </row>
    <row r="34" spans="1:13" s="73" customFormat="1" ht="13.15" customHeight="1">
      <c r="A34" s="245">
        <v>2023</v>
      </c>
      <c r="B34" s="227" t="s">
        <v>149</v>
      </c>
      <c r="C34" s="252">
        <v>0</v>
      </c>
      <c r="D34" s="252">
        <v>0</v>
      </c>
      <c r="E34" s="238">
        <v>0</v>
      </c>
      <c r="F34" s="238">
        <v>1242.4351825500003</v>
      </c>
      <c r="G34" s="252">
        <v>17290.311373</v>
      </c>
      <c r="H34" s="238">
        <v>33610.6909823893</v>
      </c>
      <c r="I34" s="238">
        <v>0</v>
      </c>
      <c r="J34" s="238">
        <v>4244.3038654100001</v>
      </c>
      <c r="K34" s="238">
        <v>56387.741403349304</v>
      </c>
      <c r="L34" s="248"/>
    </row>
    <row r="35" spans="1:13" s="73" customFormat="1" ht="13.15" customHeight="1">
      <c r="A35" s="245">
        <v>2024</v>
      </c>
      <c r="B35" s="227" t="s">
        <v>149</v>
      </c>
      <c r="C35" s="252">
        <v>0</v>
      </c>
      <c r="D35" s="252">
        <v>0</v>
      </c>
      <c r="E35" s="238">
        <v>0</v>
      </c>
      <c r="F35" s="238">
        <v>1347.1080017699999</v>
      </c>
      <c r="G35" s="252">
        <v>20334.058036653994</v>
      </c>
      <c r="H35" s="238">
        <v>37324.502218230504</v>
      </c>
      <c r="I35" s="238">
        <v>0</v>
      </c>
      <c r="J35" s="238">
        <v>5178.7472583600002</v>
      </c>
      <c r="K35" s="238">
        <v>64184.415515014502</v>
      </c>
      <c r="L35" s="248"/>
    </row>
    <row r="36" spans="1:13" s="73" customFormat="1" ht="13.15" customHeight="1">
      <c r="A36" s="245" t="str">
        <f>'T1'!A36</f>
        <v>2025*</v>
      </c>
      <c r="B36" s="227" t="s">
        <v>149</v>
      </c>
      <c r="C36" s="252">
        <v>0</v>
      </c>
      <c r="D36" s="252">
        <v>0</v>
      </c>
      <c r="E36" s="238">
        <v>0</v>
      </c>
      <c r="F36" s="238">
        <v>1738.8553686400001</v>
      </c>
      <c r="G36" s="252">
        <v>23655.887082899997</v>
      </c>
      <c r="H36" s="238">
        <v>42135.064107595936</v>
      </c>
      <c r="I36" s="238">
        <v>0</v>
      </c>
      <c r="J36" s="238">
        <v>4916.23401526</v>
      </c>
      <c r="K36" s="238">
        <v>72446.040574395927</v>
      </c>
      <c r="L36" s="248"/>
      <c r="M36" s="248"/>
    </row>
    <row r="37" spans="1:13" ht="13.15" customHeight="1">
      <c r="A37" s="167"/>
      <c r="B37" s="173"/>
      <c r="C37" s="169"/>
      <c r="D37" s="169"/>
      <c r="E37" s="174"/>
      <c r="F37" s="174"/>
      <c r="G37" s="169"/>
      <c r="H37" s="174"/>
      <c r="I37" s="174"/>
      <c r="J37" s="174"/>
      <c r="K37" s="174"/>
      <c r="L37" s="65"/>
    </row>
    <row r="38" spans="1:13">
      <c r="D38" s="54"/>
      <c r="E38" s="54"/>
      <c r="F38" s="54"/>
    </row>
    <row r="39" spans="1:13">
      <c r="A39" s="349" t="s">
        <v>134</v>
      </c>
      <c r="B39" s="349"/>
      <c r="C39" s="349"/>
      <c r="D39" s="349"/>
      <c r="E39" s="349"/>
      <c r="F39" s="349"/>
      <c r="G39" s="349"/>
      <c r="K39" s="55" t="s">
        <v>23</v>
      </c>
      <c r="L39" s="351"/>
    </row>
    <row r="40" spans="1:13" ht="13.15" customHeight="1">
      <c r="A40" s="356" t="s">
        <v>135</v>
      </c>
      <c r="B40" s="356"/>
      <c r="C40" s="356"/>
      <c r="D40" s="356"/>
      <c r="E40" s="356"/>
      <c r="F40" s="356"/>
      <c r="G40" s="356"/>
      <c r="K40" s="58">
        <f>'T1'!K40</f>
        <v>46142</v>
      </c>
      <c r="L40" s="351"/>
    </row>
    <row r="41" spans="1:13">
      <c r="A41" s="348" t="s">
        <v>132</v>
      </c>
      <c r="B41" s="348"/>
      <c r="C41" s="348"/>
      <c r="D41" s="348"/>
      <c r="E41" s="348"/>
      <c r="F41" s="348"/>
      <c r="G41" s="348"/>
      <c r="K41" s="59" t="s">
        <v>1</v>
      </c>
      <c r="L41" s="351"/>
      <c r="M41" s="63"/>
    </row>
    <row r="42" spans="1:13">
      <c r="A42" s="348" t="s">
        <v>133</v>
      </c>
      <c r="B42" s="348"/>
      <c r="C42" s="348"/>
      <c r="D42" s="348"/>
      <c r="E42" s="348"/>
      <c r="F42" s="348"/>
      <c r="G42" s="348"/>
    </row>
    <row r="44" spans="1:13">
      <c r="A44" s="439" t="s">
        <v>165</v>
      </c>
      <c r="B44" s="439"/>
      <c r="C44" s="439"/>
      <c r="D44" s="439"/>
    </row>
    <row r="45" spans="1:13">
      <c r="K45" s="63"/>
    </row>
    <row r="47" spans="1:13">
      <c r="K47" s="63"/>
    </row>
    <row r="48" spans="1:13">
      <c r="K48" s="63"/>
    </row>
    <row r="50" spans="11:11">
      <c r="K50" s="63"/>
    </row>
    <row r="52" spans="11:11">
      <c r="K52" s="63"/>
    </row>
    <row r="54" spans="11:11">
      <c r="K54" s="63"/>
    </row>
    <row r="56" spans="11:11">
      <c r="K56" s="63"/>
    </row>
    <row r="58" spans="11:11">
      <c r="K58" s="63"/>
    </row>
    <row r="60" spans="11:11">
      <c r="K60" s="63"/>
    </row>
    <row r="62" spans="11:11">
      <c r="K62" s="63"/>
    </row>
    <row r="64" spans="11:11">
      <c r="K64" s="63"/>
    </row>
    <row r="66" spans="11:11">
      <c r="K66" s="63"/>
    </row>
    <row r="68" spans="11:11">
      <c r="K68" s="63"/>
    </row>
    <row r="70" spans="11:11">
      <c r="K70" s="63"/>
    </row>
    <row r="72" spans="11:11">
      <c r="K72" s="63"/>
    </row>
    <row r="74" spans="11:11">
      <c r="K74" s="63"/>
    </row>
    <row r="76" spans="11:11">
      <c r="K76" s="63"/>
    </row>
    <row r="78" spans="11:11">
      <c r="K78" s="63"/>
    </row>
    <row r="80" spans="11:11">
      <c r="K80" s="63"/>
    </row>
    <row r="82" spans="11:11">
      <c r="K82" s="63"/>
    </row>
    <row r="84" spans="11:11">
      <c r="K84" s="63"/>
    </row>
    <row r="86" spans="11:11">
      <c r="K86" s="63"/>
    </row>
    <row r="88" spans="11:11">
      <c r="K88" s="63"/>
    </row>
    <row r="90" spans="11:11">
      <c r="K90" s="63"/>
    </row>
    <row r="92" spans="11:11">
      <c r="K92" s="63"/>
    </row>
    <row r="94" spans="11:11">
      <c r="K94" s="63"/>
    </row>
    <row r="96" spans="11:11">
      <c r="K96" s="63"/>
    </row>
    <row r="98" spans="11:11">
      <c r="K98" s="63"/>
    </row>
    <row r="100" spans="11:11">
      <c r="K100" s="63"/>
    </row>
    <row r="102" spans="11:11">
      <c r="K102" s="63"/>
    </row>
    <row r="104" spans="11:11">
      <c r="K104" s="63"/>
    </row>
    <row r="106" spans="11:11">
      <c r="K106" s="63"/>
    </row>
    <row r="108" spans="11:11">
      <c r="K108" s="63"/>
    </row>
    <row r="110" spans="11:11">
      <c r="K110" s="63"/>
    </row>
    <row r="112" spans="11:11">
      <c r="K112" s="63"/>
    </row>
    <row r="114" spans="11:11">
      <c r="K114" s="63"/>
    </row>
    <row r="116" spans="11:11">
      <c r="K116" s="63"/>
    </row>
    <row r="118" spans="11:11">
      <c r="K118" s="63"/>
    </row>
    <row r="120" spans="11:11">
      <c r="K120" s="63"/>
    </row>
    <row r="122" spans="11:11">
      <c r="K122" s="63"/>
    </row>
    <row r="124" spans="11:11">
      <c r="K124" s="63"/>
    </row>
    <row r="126" spans="11:11">
      <c r="K126" s="63"/>
    </row>
    <row r="128" spans="11:11">
      <c r="K128" s="63"/>
    </row>
    <row r="130" spans="11:11">
      <c r="K130" s="63"/>
    </row>
    <row r="132" spans="11:11">
      <c r="K132" s="63"/>
    </row>
    <row r="134" spans="11:11">
      <c r="K134" s="63"/>
    </row>
    <row r="136" spans="11:11">
      <c r="K136" s="63"/>
    </row>
    <row r="138" spans="11:11">
      <c r="K138" s="63"/>
    </row>
    <row r="140" spans="11:11">
      <c r="K140" s="63"/>
    </row>
    <row r="142" spans="11:11">
      <c r="K142" s="63"/>
    </row>
  </sheetData>
  <sheetProtection formatCells="0" formatRows="0"/>
  <mergeCells count="14">
    <mergeCell ref="A44:D44"/>
    <mergeCell ref="A42:G42"/>
    <mergeCell ref="A39:G39"/>
    <mergeCell ref="O1:P1"/>
    <mergeCell ref="L39:L41"/>
    <mergeCell ref="A6:K6"/>
    <mergeCell ref="A4:J4"/>
    <mergeCell ref="A22:K22"/>
    <mergeCell ref="A2:B2"/>
    <mergeCell ref="C2:G2"/>
    <mergeCell ref="H2:K2"/>
    <mergeCell ref="C3:J3"/>
    <mergeCell ref="A40:G40"/>
    <mergeCell ref="A41:G41"/>
  </mergeCells>
  <pageMargins left="0.94488188976377963" right="0.55118110236220474" top="0.98425196850393704" bottom="0.78740157480314965" header="0.51181102362204722" footer="0.47244094488188981"/>
  <pageSetup paperSize="9" scale="84" orientation="portrait" r:id="rId1"/>
  <headerFooter alignWithMargins="0">
    <oddFooter xml:space="preserve">&amp;C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14</vt:i4>
      </vt:variant>
    </vt:vector>
  </HeadingPairs>
  <TitlesOfParts>
    <vt:vector size="29" baseType="lpstr">
      <vt:lpstr>Përmbajtja - Contents</vt:lpstr>
      <vt:lpstr>T1</vt:lpstr>
      <vt:lpstr>T2</vt:lpstr>
      <vt:lpstr>T3</vt:lpstr>
      <vt:lpstr>T3.1</vt:lpstr>
      <vt:lpstr>T3.2</vt:lpstr>
      <vt:lpstr>T3.3</vt:lpstr>
      <vt:lpstr>T3.4</vt:lpstr>
      <vt:lpstr>T3.5</vt:lpstr>
      <vt:lpstr>T4</vt:lpstr>
      <vt:lpstr>T5</vt:lpstr>
      <vt:lpstr>T6</vt:lpstr>
      <vt:lpstr>T7 </vt:lpstr>
      <vt:lpstr>Fjalor </vt:lpstr>
      <vt:lpstr>Glossary</vt:lpstr>
      <vt:lpstr>'Fjalor '!Print_Area</vt:lpstr>
      <vt:lpstr>Glossary!Print_Area</vt:lpstr>
      <vt:lpstr>'Përmbajtja - Contents'!Print_Area</vt:lpstr>
      <vt:lpstr>'T1'!Print_Area</vt:lpstr>
      <vt:lpstr>'T2'!Print_Area</vt:lpstr>
      <vt:lpstr>'T3'!Print_Area</vt:lpstr>
      <vt:lpstr>T3.1!Print_Area</vt:lpstr>
      <vt:lpstr>T3.2!Print_Area</vt:lpstr>
      <vt:lpstr>T3.3!Print_Area</vt:lpstr>
      <vt:lpstr>T3.4!Print_Area</vt:lpstr>
      <vt:lpstr>T3.5!Print_Area</vt:lpstr>
      <vt:lpstr>'T4'!Print_Area</vt:lpstr>
      <vt:lpstr>'T5'!Print_Area</vt:lpstr>
      <vt:lpstr>'T6'!Print_Area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Argita Frashëri</dc:creator>
  <cp:lastModifiedBy>Oriola Tresa (Ruhi)</cp:lastModifiedBy>
  <cp:lastPrinted>2017-10-25T09:34:44Z</cp:lastPrinted>
  <dcterms:created xsi:type="dcterms:W3CDTF">2016-10-21T07:07:17Z</dcterms:created>
  <dcterms:modified xsi:type="dcterms:W3CDTF">2026-04-29T10:42:58Z</dcterms:modified>
</cp:coreProperties>
</file>