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azidede\Desktop\VAK_new_Anjeza\Finale_VAK_ri_Anjeza\"/>
    </mc:Choice>
  </mc:AlternateContent>
  <bookViews>
    <workbookView xWindow="0" yWindow="0" windowWidth="28800" windowHeight="11835" tabRatio="899" activeTab="6"/>
  </bookViews>
  <sheets>
    <sheet name="COVER" sheetId="2" r:id="rId1"/>
    <sheet name="Përmbajtja_Contents" sheetId="3" r:id="rId2"/>
    <sheet name="Tab. 1" sheetId="4" r:id="rId3"/>
    <sheet name="Tab. 2" sheetId="5" r:id="rId4"/>
    <sheet name="Tab. 3" sheetId="1" r:id="rId5"/>
    <sheet name="Tab. 4" sheetId="6" r:id="rId6"/>
    <sheet name="Tab. 5" sheetId="7" r:id="rId7"/>
    <sheet name="Tab. 6" sheetId="8" r:id="rId8"/>
    <sheet name="Tab. 7" sheetId="9" r:id="rId9"/>
    <sheet name="Tab. 8" sheetId="10" r:id="rId10"/>
    <sheet name="Tab. 9" sheetId="11" r:id="rId11"/>
    <sheet name="Tab. 10" sheetId="12" r:id="rId12"/>
    <sheet name="Tab. 11" sheetId="13" r:id="rId13"/>
    <sheet name="Tab. 12" sheetId="14" r:id="rId14"/>
  </sheets>
  <externalReferences>
    <externalReference r:id="rId15"/>
    <externalReference r:id="rId16"/>
    <externalReference r:id="rId17"/>
  </externalReferences>
  <definedNames>
    <definedName name="cari">#REF!</definedName>
    <definedName name="döviz">#REF!</definedName>
    <definedName name="gecelik">#REF!</definedName>
    <definedName name="gsmh">#REF!</definedName>
    <definedName name="haz">#REF!</definedName>
    <definedName name="hazdet">#REF!</definedName>
    <definedName name="Hazfaiz" localSheetId="1">[1]KATILIM!#REF!</definedName>
    <definedName name="Hazfaiz">'[2]Soru-1'!#REF!</definedName>
    <definedName name="hazfaizd">#REF!</definedName>
    <definedName name="_xlnm.Print_Area" localSheetId="0">COVER!$A$1:$G$47</definedName>
    <definedName name="_xlnm.Print_Area" localSheetId="1">Përmbajtja_Contents!$A$2:$G$64</definedName>
    <definedName name="_xlnm.Print_Area" localSheetId="2">'Tab. 1'!$A$2:$I$29</definedName>
    <definedName name="TUFE" localSheetId="1">[1]KATILIM!#REF!</definedName>
    <definedName name="TUFE">'[2]Soru-1'!#REF!</definedName>
    <definedName name="tufed">#REF!</definedName>
    <definedName name="tüfez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7" l="1"/>
  <c r="E32" i="7"/>
  <c r="E31" i="7"/>
  <c r="E30" i="7"/>
  <c r="E29" i="7"/>
  <c r="K45" i="1"/>
  <c r="J45" i="1"/>
  <c r="I45" i="1"/>
  <c r="H45" i="1"/>
  <c r="G45" i="1"/>
  <c r="F45" i="1"/>
  <c r="E45" i="1"/>
  <c r="D45" i="1"/>
  <c r="C45" i="1"/>
  <c r="J33" i="4"/>
  <c r="I33" i="4"/>
  <c r="J32" i="4"/>
  <c r="I32" i="4"/>
  <c r="J31" i="4"/>
  <c r="J30" i="4"/>
  <c r="J29" i="4"/>
  <c r="I29" i="4"/>
  <c r="J28" i="4"/>
  <c r="I28" i="4"/>
  <c r="J27" i="4"/>
</calcChain>
</file>

<file path=xl/comments1.xml><?xml version="1.0" encoding="utf-8"?>
<comments xmlns="http://schemas.openxmlformats.org/spreadsheetml/2006/main">
  <authors>
    <author>Anjeza Gazidede</author>
  </authors>
  <commentList>
    <comment ref="D4" authorId="0" shapeId="0">
      <text>
        <r>
          <rPr>
            <b/>
            <sz val="9"/>
            <color indexed="81"/>
            <rFont val="Tahoma"/>
            <family val="2"/>
          </rPr>
          <t>Zgjerim marzhi=shtrengim kushtesh</t>
        </r>
      </text>
    </comment>
  </commentList>
</comments>
</file>

<file path=xl/comments2.xml><?xml version="1.0" encoding="utf-8"?>
<comments xmlns="http://schemas.openxmlformats.org/spreadsheetml/2006/main">
  <authors>
    <author>Anjeza Gazidede</author>
  </authors>
  <commentList>
    <comment ref="D4" authorId="0" shapeId="0">
      <text>
        <r>
          <rPr>
            <b/>
            <sz val="9"/>
            <color indexed="81"/>
            <rFont val="Tahoma"/>
            <family val="2"/>
          </rPr>
          <t>Zgjerim marzhi=shtrengim kushtesh</t>
        </r>
      </text>
    </comment>
  </commentList>
</comments>
</file>

<file path=xl/sharedStrings.xml><?xml version="1.0" encoding="utf-8"?>
<sst xmlns="http://schemas.openxmlformats.org/spreadsheetml/2006/main" count="1210" uniqueCount="299">
  <si>
    <t>BANKA E SHQIPËRISË</t>
  </si>
  <si>
    <t>BANK OF ALBANIA</t>
  </si>
  <si>
    <t>VROJTIMI I AKTIVITETIT KREDITUES</t>
  </si>
  <si>
    <t>BANK LENDING SURVEY</t>
  </si>
  <si>
    <t>PËRMBAJTJA</t>
  </si>
  <si>
    <t>ASSESSMENT OF SURVEY RESULTS</t>
  </si>
  <si>
    <t>Pages</t>
  </si>
  <si>
    <t>1</t>
  </si>
  <si>
    <t>Loans to Enterprises</t>
  </si>
  <si>
    <t>i</t>
  </si>
  <si>
    <t>1.1</t>
  </si>
  <si>
    <t>Credit Standards</t>
  </si>
  <si>
    <t>1.2</t>
  </si>
  <si>
    <t>Conditions and Terms</t>
  </si>
  <si>
    <t>1.3</t>
  </si>
  <si>
    <t>Loan Demand</t>
  </si>
  <si>
    <t>ii</t>
  </si>
  <si>
    <t>2</t>
  </si>
  <si>
    <t>Consumer Loans</t>
  </si>
  <si>
    <t>2.1</t>
  </si>
  <si>
    <t>2.2</t>
  </si>
  <si>
    <t>iii</t>
  </si>
  <si>
    <t>2.3</t>
  </si>
  <si>
    <t>iv</t>
  </si>
  <si>
    <t>CONTENTS</t>
  </si>
  <si>
    <t>TABELA</t>
  </si>
  <si>
    <t>TABLES</t>
  </si>
  <si>
    <t>Tabela 1</t>
  </si>
  <si>
    <t>Kredia për bizneset - Standardet e kredisë</t>
  </si>
  <si>
    <t>Table 1</t>
  </si>
  <si>
    <t>Loans to enterprises - Credit standards</t>
  </si>
  <si>
    <t>Tabela 2</t>
  </si>
  <si>
    <t>Kredia për bizneset - Faktorët që kanë ndikuar standardet e kredisë</t>
  </si>
  <si>
    <t>Table 2</t>
  </si>
  <si>
    <t>Loans to Enterpries - The Factors Affecting Credit Standards</t>
  </si>
  <si>
    <t>Tabela 3</t>
  </si>
  <si>
    <t>Kredia për bizneset - Kushtet e miratimit të kredisë</t>
  </si>
  <si>
    <t>Table 3</t>
  </si>
  <si>
    <t xml:space="preserve">Loans to Enterprises - Terms and Conditions for Loans </t>
  </si>
  <si>
    <t>Tabela 4</t>
  </si>
  <si>
    <t>Kredia për bizneset - Kërkesa për kredi</t>
  </si>
  <si>
    <t>Table 4</t>
  </si>
  <si>
    <t>Loans to Enterprises - Demand for Loans</t>
  </si>
  <si>
    <t>Tabela 5</t>
  </si>
  <si>
    <t>Kredia për bizneset - Faktorët që ndikuan kërkesën për kredi</t>
  </si>
  <si>
    <t>Table 5</t>
  </si>
  <si>
    <t>Loans to Enterprises - Factors Affecting Demand for Loans</t>
  </si>
  <si>
    <t xml:space="preserve">Tabela 6 </t>
  </si>
  <si>
    <t>Kredia për individët - Standardet e kredisë</t>
  </si>
  <si>
    <t>Table 6</t>
  </si>
  <si>
    <t>Loans to Households - Credit Standards</t>
  </si>
  <si>
    <t>Tabela 7</t>
  </si>
  <si>
    <t>Kredia për individët - Faktorët që kanë ndikuar në standardet e kredisë</t>
  </si>
  <si>
    <t>Table 7</t>
  </si>
  <si>
    <t>Loans to Households - The Factors Affecting Credit Standards</t>
  </si>
  <si>
    <t>Tabela 8</t>
  </si>
  <si>
    <t>Kredia për individët - Kushtet e miratimit të kredisë</t>
  </si>
  <si>
    <t>Table 8</t>
  </si>
  <si>
    <t xml:space="preserve">Loans to Households - Terms and Conditions for Loans </t>
  </si>
  <si>
    <t>Tabela 9</t>
  </si>
  <si>
    <t>Kredia për individët - Kërkesa për kredi</t>
  </si>
  <si>
    <t>Table 9</t>
  </si>
  <si>
    <t>Loans to Households - Demand for Loans</t>
  </si>
  <si>
    <t>Tabela 10</t>
  </si>
  <si>
    <t>Kredia për individët - Faktorët që ndikuan kërkesën për kredi</t>
  </si>
  <si>
    <t>Table 10</t>
  </si>
  <si>
    <t>Loans to Households - Factors Affecting Demand for Loans</t>
  </si>
  <si>
    <t>Kredia për bizneset - Faktorët që ndikuan kushtet dhe termat e kreditimit</t>
  </si>
  <si>
    <t>Loans to Enterprises - Factors Affecting Terms and Conditions</t>
  </si>
  <si>
    <t>Kredia për individët - Faktorët që ndikuan kushtet dhe termat e kreditimit</t>
  </si>
  <si>
    <t>Loans to Households - Factors Affecting Terms and Conditions</t>
  </si>
  <si>
    <t>Tabela 11</t>
  </si>
  <si>
    <t>Table 11</t>
  </si>
  <si>
    <t>Table 12</t>
  </si>
  <si>
    <t>Tabela 12</t>
  </si>
  <si>
    <t xml:space="preserve">Tabela 1- KREDIA PËR BIZNESET - STANDARDET E KREDISË </t>
  </si>
  <si>
    <t xml:space="preserve">Table 1- LOANS TO ENTERPRISES - CREDIT STANDARDS </t>
  </si>
  <si>
    <t>TOTALI</t>
  </si>
  <si>
    <t>INVESTIME</t>
  </si>
  <si>
    <t>OVERALL</t>
  </si>
  <si>
    <t>SME</t>
  </si>
  <si>
    <t>LARGE ENTERPRISES</t>
  </si>
  <si>
    <t>FIXED INVESTMENTS</t>
  </si>
  <si>
    <t>Balanca neto (%)*</t>
  </si>
  <si>
    <t>Aktuale</t>
  </si>
  <si>
    <t>Pritje</t>
  </si>
  <si>
    <t>Net balances (%)*</t>
  </si>
  <si>
    <t>Realised</t>
  </si>
  <si>
    <t>Expected</t>
  </si>
  <si>
    <t>Q1 '09</t>
  </si>
  <si>
    <t>T1 '09</t>
  </si>
  <si>
    <t>Q2 '09</t>
  </si>
  <si>
    <t>T2 '09</t>
  </si>
  <si>
    <t>Q3 '09</t>
  </si>
  <si>
    <t>T3 '09</t>
  </si>
  <si>
    <t>Q4 '09</t>
  </si>
  <si>
    <t>T4 '09</t>
  </si>
  <si>
    <t>Q1 '10</t>
  </si>
  <si>
    <t>T1 '10</t>
  </si>
  <si>
    <t>Q2 '10</t>
  </si>
  <si>
    <t>T2 '10</t>
  </si>
  <si>
    <t>Q3 '10</t>
  </si>
  <si>
    <t>T3 '10</t>
  </si>
  <si>
    <t>Q4 '10</t>
  </si>
  <si>
    <t>T4 '10</t>
  </si>
  <si>
    <t>Q1 '11</t>
  </si>
  <si>
    <t>T1 '11</t>
  </si>
  <si>
    <t>Q2 '11</t>
  </si>
  <si>
    <t>T2 '11</t>
  </si>
  <si>
    <t>Q3 '11</t>
  </si>
  <si>
    <t>T3 '11</t>
  </si>
  <si>
    <t>Q4 '11</t>
  </si>
  <si>
    <t>T4 '11</t>
  </si>
  <si>
    <t>Q1 '12</t>
  </si>
  <si>
    <t>T1 '12</t>
  </si>
  <si>
    <t>Q2 '12</t>
  </si>
  <si>
    <t>T2 '12</t>
  </si>
  <si>
    <t>Q3 '12</t>
  </si>
  <si>
    <t>T3 '12</t>
  </si>
  <si>
    <t>Q4 '12</t>
  </si>
  <si>
    <t>T4 '12</t>
  </si>
  <si>
    <t>Q1 '13</t>
  </si>
  <si>
    <t>T1 '13</t>
  </si>
  <si>
    <t>Q2 '13</t>
  </si>
  <si>
    <t>T2 '13</t>
  </si>
  <si>
    <t>Q3 '13</t>
  </si>
  <si>
    <t>T3 '13</t>
  </si>
  <si>
    <t>Q4 '13</t>
  </si>
  <si>
    <t>T4 '13</t>
  </si>
  <si>
    <t>Q1 '14</t>
  </si>
  <si>
    <t>T1 '14</t>
  </si>
  <si>
    <t>Q2 '14</t>
  </si>
  <si>
    <t>T2 '14</t>
  </si>
  <si>
    <t>Q3 '14</t>
  </si>
  <si>
    <t>T3 '14</t>
  </si>
  <si>
    <t>Q4 '14</t>
  </si>
  <si>
    <t>T4 '14</t>
  </si>
  <si>
    <t>Q1 '15</t>
  </si>
  <si>
    <t>T1 '15</t>
  </si>
  <si>
    <t>Q2 '15</t>
  </si>
  <si>
    <t>T2 '15</t>
  </si>
  <si>
    <t>Q3 '15</t>
  </si>
  <si>
    <t>T3 '15</t>
  </si>
  <si>
    <t>Q4 '15</t>
  </si>
  <si>
    <t>T4 '15</t>
  </si>
  <si>
    <t>Q1' 16</t>
  </si>
  <si>
    <t>T1 '16</t>
  </si>
  <si>
    <t>Q2' 16</t>
  </si>
  <si>
    <t>T2 '16</t>
  </si>
  <si>
    <t>Q3' 16</t>
  </si>
  <si>
    <t>T3 '16</t>
  </si>
  <si>
    <t>Q4' 16</t>
  </si>
  <si>
    <t>T4 '16</t>
  </si>
  <si>
    <t>Q1' 17</t>
  </si>
  <si>
    <t>T1 '17</t>
  </si>
  <si>
    <t>Q2' 17</t>
  </si>
  <si>
    <t>T2 '17</t>
  </si>
  <si>
    <t>Q3' 17</t>
  </si>
  <si>
    <t>T3 '17</t>
  </si>
  <si>
    <t>Q4' 17</t>
  </si>
  <si>
    <t>T4 '17</t>
  </si>
  <si>
    <t>Q1' 18</t>
  </si>
  <si>
    <t>T1 '18</t>
  </si>
  <si>
    <t xml:space="preserve">* Negative balances indicate that banks have tightened their credit standards, whereas a net positive balance indicates that banks eased the credit standards. </t>
  </si>
  <si>
    <t>Biz.vogël dhe i mesëm</t>
  </si>
  <si>
    <t>Biz.madh</t>
  </si>
  <si>
    <t>LIQUIDITY</t>
  </si>
  <si>
    <t>LIKUIDITETE</t>
  </si>
  <si>
    <t>Përqindje neto (%)*</t>
  </si>
  <si>
    <t>Net percentages (%)*</t>
  </si>
  <si>
    <t>* Përqindja neto negative tregon që bankat kanë shtrënguar standardet e kredidhënies, ndërsa përqindja neto pozitive tregon që bankat kanë lehtësuar standardet e kredidhënies.</t>
  </si>
  <si>
    <t>Q2' 18</t>
  </si>
  <si>
    <t>T2 '18</t>
  </si>
  <si>
    <t>Tabela 2- KREDIA PËR BIZNESET - FAKTORËT QË NDIKUAN STANDARDET E KREDISË</t>
  </si>
  <si>
    <t>Table 2- LOANS TO ENTERPRISES - THE FACTORS AFFECTING CREDIT STANDARDS</t>
  </si>
  <si>
    <t>Balanca neto (%)</t>
  </si>
  <si>
    <t>Të tjera</t>
  </si>
  <si>
    <t>Net balances (%)</t>
  </si>
  <si>
    <t>-</t>
  </si>
  <si>
    <t>T1' 16</t>
  </si>
  <si>
    <t xml:space="preserve">* The positive percentage indicates that the factor has contributed to the easing of credit standards, while the negative balance reveals that the factor has contributed to the tightening of credit standards. </t>
  </si>
  <si>
    <t>Konkurrenca</t>
  </si>
  <si>
    <t>Perceptim rreziku</t>
  </si>
  <si>
    <t>Toleranca ndaj rrezikut</t>
  </si>
  <si>
    <t>Kostot nga pozicioni kapital</t>
  </si>
  <si>
    <t xml:space="preserve">Kostot nga pozicioni i likuiditetit </t>
  </si>
  <si>
    <t>Sistemi bankar</t>
  </si>
  <si>
    <t>Inst.financiare jo-banka</t>
  </si>
  <si>
    <t>Situata ekonomike dhe perspektiva</t>
  </si>
  <si>
    <t>Situata e firmës/aftësia paguese</t>
  </si>
  <si>
    <t>Rreziku i kolateralit të kërkuar</t>
  </si>
  <si>
    <t>Kosto dhe kufizime nga bilanci</t>
  </si>
  <si>
    <t>Kushte&amp;terma të përgj.</t>
  </si>
  <si>
    <t>Marzhet</t>
  </si>
  <si>
    <t>Kushtet e tjera</t>
  </si>
  <si>
    <t xml:space="preserve">Tjerë </t>
  </si>
  <si>
    <t>.</t>
  </si>
  <si>
    <t>Tabela 3- KREDIA PËR BIZNESET - KUSHTET PËR MIRATIMIN E KREDISË</t>
  </si>
  <si>
    <t>Table 3 - LOANS TO ENTERPRISES - TERMS AND CONDITIONS APPLIED TO LOAN APPROVAL</t>
  </si>
  <si>
    <t>Mbi kreditë normale</t>
  </si>
  <si>
    <t>Mbi kreditë me rrezik</t>
  </si>
  <si>
    <t>Komisione</t>
  </si>
  <si>
    <t xml:space="preserve">Madhësia e kredisë </t>
  </si>
  <si>
    <t>Kërkesë për kolateral në raport me madhësinë e huasë</t>
  </si>
  <si>
    <t xml:space="preserve">Kushtëzimet nga marrëveshja e kredisë </t>
  </si>
  <si>
    <t>Maturiteti maksimal I kredisë</t>
  </si>
  <si>
    <t>Llogariten si përqindje neto. Vlerat pozitive tregojnë kushte dhe terma të lehtësuara, ndërsa ato negative të shtrënguara.</t>
  </si>
  <si>
    <t>Kostoja e fondeve dhe kufizimet nga bilanci</t>
  </si>
  <si>
    <t>Trysnia nga konkurrenca</t>
  </si>
  <si>
    <t>Perceptimi i rrezikut</t>
  </si>
  <si>
    <t>Toleranca e bankës ndaj rrezikut</t>
  </si>
  <si>
    <t>Të tjerë</t>
  </si>
  <si>
    <t>Përditësimi i fundit Korrik 2018</t>
  </si>
  <si>
    <t>Last update on July 2018</t>
  </si>
  <si>
    <t xml:space="preserve">Tregues të rinj janë shtuar në këtë pyetësor në T2 2018. Për këtë arsye në pjesën e mëparshme mungojnë seritë për to. </t>
  </si>
  <si>
    <t xml:space="preserve"> -</t>
  </si>
  <si>
    <t>Q1 '16</t>
  </si>
  <si>
    <t>* The positive percentage shows an increase of the demand while the negative balance reveals a fall of the demand.</t>
  </si>
  <si>
    <t>Kushte financimi</t>
  </si>
  <si>
    <t>Përqindja neto (%)*</t>
  </si>
  <si>
    <t>Net percentage (%)*</t>
  </si>
  <si>
    <t>Nevoja për financim</t>
  </si>
  <si>
    <t>Investime fikse</t>
  </si>
  <si>
    <t>Likuiditete</t>
  </si>
  <si>
    <t>Bashkim/ristrukturim kompanish</t>
  </si>
  <si>
    <t>Rifinancim borxhi</t>
  </si>
  <si>
    <t>Finan.nga burime të brendshme</t>
  </si>
  <si>
    <t>Kredi nga banka</t>
  </si>
  <si>
    <t>Kredi nga inst.jo-banka</t>
  </si>
  <si>
    <t>Emetim/riblerje letra me vlerë/aksione</t>
  </si>
  <si>
    <t>Situata makroekonomike dhe perspektiva</t>
  </si>
  <si>
    <t>Besimi i biznesit</t>
  </si>
  <si>
    <t xml:space="preserve"> Përdorim burime alternative</t>
  </si>
  <si>
    <t>Niveli i përgj. normave të interesit</t>
  </si>
  <si>
    <t xml:space="preserve">* Negative balances indicate that banks have tightened their credit terms and conditions, whereas a net positive balance indicates that banks eased the credit terms and conditions. </t>
  </si>
  <si>
    <t xml:space="preserve">Tabela 7- KREDIA PËR INDIVIDËT- STANDARDET E KREDISË </t>
  </si>
  <si>
    <t xml:space="preserve">Table 7- LOANS TO HOUSEHOLDS - CREDIT STANDARDS </t>
  </si>
  <si>
    <t>TOTAL</t>
  </si>
  <si>
    <t>KONSUM</t>
  </si>
  <si>
    <t>HOUSE PURCHASE</t>
  </si>
  <si>
    <t>CONSUMER CREDIT</t>
  </si>
  <si>
    <t xml:space="preserve">Aktuale </t>
  </si>
  <si>
    <t>0.0.</t>
  </si>
  <si>
    <t>BLERJE BANESE</t>
  </si>
  <si>
    <t xml:space="preserve">* Llogariten si përqindje neto. Vlerat pozitive tregojnë se ai faktor ka ndikuar në lehtësimin e standardeve, ndërsa ato negative në shtrëngimin e standardeve. </t>
  </si>
  <si>
    <t>Tabela 4: Kredia për bizneset - Faktorët që ndikuan kushtet dhe termat e kreditimit</t>
  </si>
  <si>
    <t>Table 4: Loans to Enterprises - Factors Affecting Terms and Conditions</t>
  </si>
  <si>
    <t xml:space="preserve">Tabela 5 - KREDIA PËR BIZNESET - KËRKESA PËR KREDI </t>
  </si>
  <si>
    <t>Table 5 - LOANS TO ENTERPRISES - LOAN DEMAND</t>
  </si>
  <si>
    <t>Tabela 6- KREDIA PËR BIZNESET - FAKTORËT QË NDIKUAN KËRKESËN PËR KREDI</t>
  </si>
  <si>
    <t>Table 6- LOANS TO ENTERPRISES - FACTORS AFFECTING LOAN DEMAND</t>
  </si>
  <si>
    <t>Tabela 8- KREDIA PËR INDIVIDËT - FAKTORËT QË NDIKUAN STANDARDET E KREDISË</t>
  </si>
  <si>
    <t>Table 8 - LOANS TO HOUSEHOLDS - THE FACTORS AFFECTING CREDIT STANDARDS</t>
  </si>
  <si>
    <t xml:space="preserve">Zhvillimet aktuale dhe të pritura në tregun e banesave </t>
  </si>
  <si>
    <t>Aftësia paguese e kredimarrësit</t>
  </si>
  <si>
    <t>TOTALE</t>
  </si>
  <si>
    <t>Vlerat pozitive tregojnë se ai faktor ka ndikuar në lehtësimin e kushteve dhe termave, ndërsa ato negative në shtrëngimin e kushteve dhe termave.</t>
  </si>
  <si>
    <t xml:space="preserve">The positive percentage indicates that the factor has contributed to the easing of credit terms and conditions, while the negative balance reveals that the factor has contributed to the tightening of credit terms and conditions. </t>
  </si>
  <si>
    <t>* Përqindja pozitive tregon rritje të kërkesës për kredi ndërsa balanca negative tregon uljen e kërkesës për kredi.</t>
  </si>
  <si>
    <t>Overall terms and conditions</t>
  </si>
  <si>
    <t>Margins</t>
  </si>
  <si>
    <t>on average loans</t>
  </si>
  <si>
    <t>on riskier loans</t>
  </si>
  <si>
    <t>Fees-non interest</t>
  </si>
  <si>
    <t>Loan size</t>
  </si>
  <si>
    <t xml:space="preserve">Collateral requirements as loan size ratio </t>
  </si>
  <si>
    <t>Covenant</t>
  </si>
  <si>
    <t>Other terms and conditions</t>
  </si>
  <si>
    <t>Loan max maturity</t>
  </si>
  <si>
    <t>Other</t>
  </si>
  <si>
    <t>Cost of funds and balance sheet constraints</t>
  </si>
  <si>
    <t>Pressure from competition</t>
  </si>
  <si>
    <t>Perception of risk</t>
  </si>
  <si>
    <t xml:space="preserve">Bank's risk tolerance </t>
  </si>
  <si>
    <t>Financing needs</t>
  </si>
  <si>
    <t>Use of alternative finance</t>
  </si>
  <si>
    <t>Financing conditions</t>
  </si>
  <si>
    <t>Fixed investmennt</t>
  </si>
  <si>
    <t>Liquidity purposes</t>
  </si>
  <si>
    <t>Mergers/acq.and corporate restructuring</t>
  </si>
  <si>
    <t>Debt refinancing</t>
  </si>
  <si>
    <t>Internal financing</t>
  </si>
  <si>
    <t>Loans from other banks</t>
  </si>
  <si>
    <t>Loans from non-banks</t>
  </si>
  <si>
    <t>Issuance/redemption of debt securities/equities</t>
  </si>
  <si>
    <t>Interest rates</t>
  </si>
  <si>
    <t>Macroeconomic situation and perspective</t>
  </si>
  <si>
    <t>Business confidence</t>
  </si>
  <si>
    <t>Table 12- LOANS TO  HOUSEHOLDS - FACTORS AFFECTING LOAN DEMAND</t>
  </si>
  <si>
    <t>Tabela 12- KREDIA PËR INDIVIDËT- FAKTORËT QË NDIKUAN KËRKESËN PËR KREDI</t>
  </si>
  <si>
    <t>Blerje banese</t>
  </si>
  <si>
    <t>Konsumatore</t>
  </si>
  <si>
    <t>Besimi konsumator</t>
  </si>
  <si>
    <t>Households confidence</t>
  </si>
  <si>
    <t>Zhvillimet aktuale dhe të pritura në tregun e banesave, përfshirë çmimet</t>
  </si>
  <si>
    <t>Current and expected situation in housing market, incl. develoment in prices level.</t>
  </si>
  <si>
    <t>House purchase</t>
  </si>
  <si>
    <t>Consumption</t>
  </si>
  <si>
    <t>Maturiteti maksimal i kredisë</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</si>
</sst>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_(* #,##0.00_);_(* \(#,##0.00\);_(* &quot;-&quot;??_);_(@_)"/>
    <numFmt numFmtId="166" formatCode="_(* #,##0.0_);_(* \(#,##0.0\);_(* &quot;-&quot;??_);_(@_)"/>
    <numFmt numFmtId="167" formatCode="0.0%"/>
  </numFmts>
  <fonts count="38" x14ac:knownFonts="1">
    <font>
      <sz val="11"/>
      <color theme="1"/>
      <name val="Calibri"/>
      <family val="2"/>
      <scheme val="minor"/>
    </font>
    <font>
      <sz val="10"/>
      <color theme="1"/>
      <name val="Segoe UI"/>
      <family val="2"/>
    </font>
    <font>
      <b/>
      <sz val="10"/>
      <color theme="1"/>
      <name val="Segoe UI"/>
      <family val="2"/>
    </font>
    <font>
      <sz val="10"/>
      <name val="Arial"/>
      <family val="2"/>
    </font>
    <font>
      <sz val="10"/>
      <name val="Book Antiqua"/>
      <family val="1"/>
    </font>
    <font>
      <b/>
      <sz val="16"/>
      <name val="Book Antiqua"/>
      <family val="1"/>
    </font>
    <font>
      <b/>
      <i/>
      <sz val="16"/>
      <name val="Book Antiqua"/>
      <family val="1"/>
    </font>
    <font>
      <sz val="12"/>
      <name val="Book Antiqua"/>
      <family val="1"/>
    </font>
    <font>
      <b/>
      <sz val="12"/>
      <name val="Book Antiqua"/>
      <family val="1"/>
    </font>
    <font>
      <sz val="10"/>
      <name val="Times New Roman"/>
      <family val="1"/>
    </font>
    <font>
      <b/>
      <sz val="14"/>
      <name val="Book Antiqua"/>
      <family val="1"/>
    </font>
    <font>
      <b/>
      <sz val="10"/>
      <name val="Book Antiqua"/>
      <family val="1"/>
    </font>
    <font>
      <b/>
      <sz val="18"/>
      <name val="Book Antiqua"/>
      <family val="1"/>
    </font>
    <font>
      <u/>
      <sz val="10"/>
      <color indexed="12"/>
      <name val="Arial"/>
      <family val="2"/>
    </font>
    <font>
      <sz val="10"/>
      <name val="Arial"/>
      <family val="2"/>
    </font>
    <font>
      <b/>
      <sz val="10"/>
      <name val="Segoe UI"/>
      <family val="2"/>
    </font>
    <font>
      <sz val="10"/>
      <name val="Segoe UI"/>
      <family val="2"/>
    </font>
    <font>
      <b/>
      <i/>
      <sz val="10"/>
      <name val="Segoe UI"/>
      <family val="2"/>
    </font>
    <font>
      <b/>
      <i/>
      <sz val="10"/>
      <color rgb="FF000099"/>
      <name val="Segoe UI"/>
      <family val="2"/>
    </font>
    <font>
      <b/>
      <sz val="11"/>
      <name val="Segoe UI"/>
      <family val="2"/>
    </font>
    <font>
      <b/>
      <sz val="11"/>
      <color rgb="FF0000CC"/>
      <name val="Segoe UI"/>
      <family val="2"/>
    </font>
    <font>
      <sz val="11"/>
      <color rgb="FF0000CC"/>
      <name val="Segoe UI"/>
      <family val="2"/>
    </font>
    <font>
      <u/>
      <sz val="11"/>
      <color indexed="12"/>
      <name val="Segoe UI"/>
      <family val="2"/>
    </font>
    <font>
      <u/>
      <sz val="11"/>
      <name val="Segoe UI"/>
      <family val="2"/>
    </font>
    <font>
      <sz val="11"/>
      <name val="Segoe UI"/>
      <family val="2"/>
    </font>
    <font>
      <u/>
      <sz val="11"/>
      <color rgb="FF0000CC"/>
      <name val="Segoe UI"/>
      <family val="2"/>
    </font>
    <font>
      <sz val="9"/>
      <color theme="1"/>
      <name val="Times New Roman"/>
      <family val="1"/>
    </font>
    <font>
      <b/>
      <sz val="9"/>
      <color theme="1"/>
      <name val="Segoe UI"/>
      <family val="2"/>
    </font>
    <font>
      <b/>
      <sz val="9"/>
      <color indexed="81"/>
      <name val="Tahoma"/>
      <family val="2"/>
    </font>
    <font>
      <b/>
      <sz val="9"/>
      <name val="Segoe UI"/>
      <family val="2"/>
    </font>
    <font>
      <sz val="11"/>
      <color theme="1"/>
      <name val="Segoe UI"/>
      <family val="2"/>
    </font>
    <font>
      <sz val="9"/>
      <color theme="1"/>
      <name val="Segoe UI"/>
      <family val="2"/>
    </font>
    <font>
      <b/>
      <sz val="11"/>
      <color theme="1"/>
      <name val="Segoe UI"/>
      <family val="2"/>
    </font>
    <font>
      <b/>
      <sz val="10"/>
      <color rgb="FFFF0000"/>
      <name val="Segoe UI"/>
      <family val="2"/>
    </font>
    <font>
      <b/>
      <i/>
      <sz val="9"/>
      <color theme="1"/>
      <name val="Segoe UI"/>
      <family val="2"/>
    </font>
    <font>
      <b/>
      <u/>
      <sz val="11"/>
      <name val="Segoe UI"/>
      <family val="2"/>
    </font>
    <font>
      <i/>
      <sz val="10"/>
      <color theme="1"/>
      <name val="Segoe UI"/>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0" borderId="0"/>
    <xf numFmtId="0" fontId="13" fillId="0" borderId="0" applyNumberFormat="0" applyFill="0" applyBorder="0" applyAlignment="0" applyProtection="0">
      <alignment vertical="top"/>
      <protection locked="0"/>
    </xf>
    <xf numFmtId="165" fontId="14" fillId="0" borderId="0" applyFont="0" applyFill="0" applyBorder="0" applyAlignment="0" applyProtection="0"/>
    <xf numFmtId="9" fontId="14" fillId="0" borderId="0" applyFont="0" applyFill="0" applyBorder="0" applyAlignment="0" applyProtection="0"/>
    <xf numFmtId="0" fontId="14" fillId="0" borderId="0"/>
  </cellStyleXfs>
  <cellXfs count="150">
    <xf numFmtId="0" fontId="0" fillId="0" borderId="0" xfId="0"/>
    <xf numFmtId="0" fontId="4" fillId="2" borderId="1" xfId="1" applyFont="1" applyFill="1" applyBorder="1"/>
    <xf numFmtId="0" fontId="4" fillId="2" borderId="2" xfId="1" applyFont="1" applyFill="1" applyBorder="1"/>
    <xf numFmtId="0" fontId="4" fillId="2" borderId="3" xfId="1" applyFont="1" applyFill="1" applyBorder="1"/>
    <xf numFmtId="0" fontId="4" fillId="2" borderId="0" xfId="1" applyFont="1" applyFill="1"/>
    <xf numFmtId="0" fontId="4" fillId="2" borderId="4" xfId="1" applyFont="1" applyFill="1" applyBorder="1"/>
    <xf numFmtId="0" fontId="4" fillId="2" borderId="0" xfId="1" applyFont="1" applyFill="1" applyBorder="1"/>
    <xf numFmtId="0" fontId="4" fillId="2" borderId="5" xfId="1" applyFont="1" applyFill="1" applyBorder="1"/>
    <xf numFmtId="0" fontId="6" fillId="2" borderId="4" xfId="1" applyFont="1" applyFill="1" applyBorder="1" applyAlignment="1">
      <alignment horizontal="center"/>
    </xf>
    <xf numFmtId="0" fontId="7" fillId="2" borderId="4" xfId="1" applyFont="1" applyFill="1" applyBorder="1"/>
    <xf numFmtId="17" fontId="8" fillId="2" borderId="0" xfId="1" quotePrefix="1" applyNumberFormat="1" applyFont="1" applyFill="1" applyAlignment="1">
      <alignment horizontal="center"/>
    </xf>
    <xf numFmtId="0" fontId="7" fillId="2" borderId="0" xfId="1" applyFont="1" applyFill="1"/>
    <xf numFmtId="0" fontId="10" fillId="2" borderId="0" xfId="1" applyFont="1" applyFill="1" applyAlignment="1">
      <alignment horizontal="center"/>
    </xf>
    <xf numFmtId="15" fontId="11" fillId="2" borderId="0" xfId="1" quotePrefix="1" applyNumberFormat="1" applyFont="1" applyFill="1" applyAlignment="1">
      <alignment horizontal="center"/>
    </xf>
    <xf numFmtId="15" fontId="11" fillId="2" borderId="0" xfId="1" applyNumberFormat="1" applyFont="1" applyFill="1" applyAlignment="1">
      <alignment horizontal="center"/>
    </xf>
    <xf numFmtId="0" fontId="8" fillId="2" borderId="0" xfId="1" applyFont="1" applyFill="1" applyAlignment="1">
      <alignment horizontal="left" indent="4"/>
    </xf>
    <xf numFmtId="0" fontId="20" fillId="2" borderId="0" xfId="1" applyFont="1" applyFill="1" applyAlignment="1">
      <alignment horizontal="center"/>
    </xf>
    <xf numFmtId="0" fontId="21" fillId="2" borderId="0" xfId="1" applyFont="1" applyFill="1"/>
    <xf numFmtId="0" fontId="19" fillId="2" borderId="0" xfId="1" applyFont="1" applyFill="1"/>
    <xf numFmtId="0" fontId="20" fillId="2" borderId="0" xfId="1" applyFont="1" applyFill="1"/>
    <xf numFmtId="0" fontId="22" fillId="2" borderId="0" xfId="2" applyFont="1" applyFill="1" applyAlignment="1" applyProtection="1"/>
    <xf numFmtId="0" fontId="23" fillId="2" borderId="0" xfId="2" applyFont="1" applyFill="1" applyAlignment="1" applyProtection="1"/>
    <xf numFmtId="0" fontId="24" fillId="2" borderId="0" xfId="1" applyFont="1" applyFill="1"/>
    <xf numFmtId="0" fontId="22" fillId="0" borderId="0" xfId="2" applyFont="1" applyAlignment="1" applyProtection="1"/>
    <xf numFmtId="0" fontId="25" fillId="2" borderId="0" xfId="2" applyFont="1" applyFill="1" applyAlignment="1" applyProtection="1"/>
    <xf numFmtId="0" fontId="15" fillId="0" borderId="0" xfId="1" applyFont="1" applyFill="1"/>
    <xf numFmtId="0" fontId="16" fillId="0" borderId="0" xfId="1" applyFont="1" applyFill="1"/>
    <xf numFmtId="0" fontId="16" fillId="0" borderId="0" xfId="1" applyFont="1" applyFill="1" applyAlignment="1">
      <alignment horizontal="center"/>
    </xf>
    <xf numFmtId="0" fontId="17" fillId="0" borderId="0" xfId="1" applyFont="1" applyFill="1" applyAlignment="1">
      <alignment horizontal="left"/>
    </xf>
    <xf numFmtId="0" fontId="15" fillId="0" borderId="0" xfId="1" applyFont="1" applyFill="1" applyAlignment="1">
      <alignment horizontal="center"/>
    </xf>
    <xf numFmtId="164" fontId="16" fillId="0" borderId="0" xfId="1" applyNumberFormat="1" applyFont="1" applyFill="1" applyAlignment="1">
      <alignment horizontal="center"/>
    </xf>
    <xf numFmtId="164" fontId="16" fillId="0" borderId="0" xfId="1" applyNumberFormat="1" applyFont="1" applyFill="1" applyAlignment="1">
      <alignment horizontal="center" vertical="center"/>
    </xf>
    <xf numFmtId="0" fontId="16" fillId="0" borderId="0" xfId="1" applyFont="1" applyFill="1" applyAlignment="1">
      <alignment vertical="center"/>
    </xf>
    <xf numFmtId="165" fontId="16" fillId="0" borderId="0" xfId="3" applyFont="1" applyFill="1" applyAlignment="1">
      <alignment vertical="center"/>
    </xf>
    <xf numFmtId="166" fontId="16" fillId="0" borderId="0" xfId="3" applyNumberFormat="1" applyFont="1" applyFill="1" applyAlignment="1">
      <alignment vertical="center"/>
    </xf>
    <xf numFmtId="167" fontId="16" fillId="0" borderId="0" xfId="4" applyNumberFormat="1" applyFont="1" applyFill="1" applyAlignment="1">
      <alignment vertical="center"/>
    </xf>
    <xf numFmtId="166" fontId="16" fillId="0" borderId="0" xfId="3" applyNumberFormat="1" applyFont="1" applyFill="1"/>
    <xf numFmtId="166" fontId="16" fillId="0" borderId="0" xfId="1" applyNumberFormat="1" applyFont="1" applyFill="1" applyAlignment="1">
      <alignment horizontal="center" vertical="center"/>
    </xf>
    <xf numFmtId="0" fontId="16" fillId="0" borderId="0" xfId="1" applyFont="1" applyFill="1" applyAlignment="1">
      <alignment horizontal="center" vertical="center"/>
    </xf>
    <xf numFmtId="2" fontId="16" fillId="0" borderId="0" xfId="1" applyNumberFormat="1" applyFont="1" applyFill="1"/>
    <xf numFmtId="4" fontId="16" fillId="0" borderId="0" xfId="1" applyNumberFormat="1" applyFont="1" applyFill="1" applyAlignment="1">
      <alignment horizontal="center" vertical="center"/>
    </xf>
    <xf numFmtId="0" fontId="15" fillId="0" borderId="0" xfId="5" applyFont="1" applyFill="1"/>
    <xf numFmtId="0" fontId="16" fillId="0" borderId="0" xfId="5" applyFont="1" applyFill="1"/>
    <xf numFmtId="0" fontId="17" fillId="0" borderId="0" xfId="5" applyFont="1" applyFill="1" applyAlignment="1">
      <alignment horizontal="left" vertical="center"/>
    </xf>
    <xf numFmtId="0" fontId="15" fillId="0" borderId="0" xfId="5" applyFont="1" applyFill="1" applyAlignment="1">
      <alignment horizontal="center" vertical="center"/>
    </xf>
    <xf numFmtId="0" fontId="16" fillId="0" borderId="0" xfId="5" applyFont="1" applyFill="1" applyAlignment="1">
      <alignment horizontal="center" vertical="center"/>
    </xf>
    <xf numFmtId="166" fontId="16" fillId="0" borderId="0" xfId="3" applyNumberFormat="1" applyFont="1" applyFill="1" applyAlignment="1">
      <alignment horizontal="center" vertical="center"/>
    </xf>
    <xf numFmtId="0" fontId="16" fillId="0" borderId="0" xfId="5" applyFont="1" applyFill="1" applyAlignment="1">
      <alignment vertical="center"/>
    </xf>
    <xf numFmtId="0" fontId="16" fillId="0" borderId="0" xfId="5" applyFont="1" applyFill="1" applyAlignment="1">
      <alignment vertical="center" wrapText="1"/>
    </xf>
    <xf numFmtId="0" fontId="2" fillId="0" borderId="0" xfId="0" applyFont="1" applyBorder="1" applyAlignment="1"/>
    <xf numFmtId="4" fontId="16" fillId="0" borderId="0" xfId="5" applyNumberFormat="1" applyFont="1" applyFill="1"/>
    <xf numFmtId="0" fontId="29" fillId="0" borderId="0" xfId="5" applyFont="1" applyFill="1" applyAlignment="1">
      <alignment wrapText="1"/>
    </xf>
    <xf numFmtId="0" fontId="29" fillId="0" borderId="0" xfId="5" applyFont="1" applyFill="1" applyAlignment="1">
      <alignment vertical="center" wrapText="1"/>
    </xf>
    <xf numFmtId="0" fontId="16" fillId="0" borderId="0" xfId="5" applyFont="1" applyFill="1" applyBorder="1"/>
    <xf numFmtId="0" fontId="30" fillId="0" borderId="0" xfId="0" applyFont="1" applyBorder="1"/>
    <xf numFmtId="2" fontId="31" fillId="0" borderId="0" xfId="0" applyNumberFormat="1" applyFont="1" applyBorder="1"/>
    <xf numFmtId="0" fontId="31" fillId="0" borderId="0" xfId="0" applyFont="1" applyBorder="1"/>
    <xf numFmtId="0" fontId="26" fillId="0" borderId="0" xfId="0" applyFont="1" applyAlignment="1">
      <alignment horizontal="center" vertical="center"/>
    </xf>
    <xf numFmtId="0" fontId="32" fillId="0" borderId="0" xfId="0" applyFont="1" applyBorder="1"/>
    <xf numFmtId="0" fontId="32" fillId="0" borderId="13" xfId="0" applyFont="1" applyFill="1" applyBorder="1" applyAlignment="1">
      <alignment vertical="center"/>
    </xf>
    <xf numFmtId="0" fontId="27" fillId="0" borderId="13" xfId="0" applyFont="1" applyFill="1" applyBorder="1" applyAlignment="1">
      <alignment vertical="top" wrapText="1"/>
    </xf>
    <xf numFmtId="0" fontId="27" fillId="0" borderId="13" xfId="0" applyFont="1" applyFill="1" applyBorder="1" applyAlignment="1">
      <alignment vertical="center"/>
    </xf>
    <xf numFmtId="0" fontId="30" fillId="0" borderId="0" xfId="0" applyFont="1"/>
    <xf numFmtId="0" fontId="31" fillId="0" borderId="0" xfId="0" applyFont="1"/>
    <xf numFmtId="0" fontId="33" fillId="0" borderId="0" xfId="0" applyFont="1"/>
    <xf numFmtId="0" fontId="27" fillId="0" borderId="0" xfId="0" applyFont="1"/>
    <xf numFmtId="0" fontId="34" fillId="0" borderId="0" xfId="0" applyFont="1"/>
    <xf numFmtId="0" fontId="32" fillId="0" borderId="0" xfId="0" applyFont="1"/>
    <xf numFmtId="0" fontId="31" fillId="0" borderId="0" xfId="0" applyFont="1" applyBorder="1" applyAlignment="1">
      <alignment vertical="center"/>
    </xf>
    <xf numFmtId="0" fontId="10" fillId="2" borderId="0" xfId="1" applyFont="1" applyFill="1" applyAlignment="1">
      <alignment horizontal="left"/>
    </xf>
    <xf numFmtId="164" fontId="16" fillId="0" borderId="0" xfId="0" applyNumberFormat="1" applyFont="1" applyFill="1" applyAlignment="1">
      <alignment horizontal="center" vertical="center"/>
    </xf>
    <xf numFmtId="0" fontId="15" fillId="0" borderId="0" xfId="0" applyFont="1" applyFill="1"/>
    <xf numFmtId="0" fontId="16" fillId="0" borderId="0" xfId="0" applyFont="1" applyFill="1"/>
    <xf numFmtId="0" fontId="17" fillId="0" borderId="0" xfId="0" applyFont="1" applyFill="1" applyAlignment="1">
      <alignment horizontal="left"/>
    </xf>
    <xf numFmtId="0" fontId="15" fillId="0" borderId="0" xfId="0" applyFont="1" applyFill="1" applyAlignment="1">
      <alignment horizontal="center"/>
    </xf>
    <xf numFmtId="164" fontId="16" fillId="0" borderId="0" xfId="0" applyNumberFormat="1" applyFont="1" applyFill="1" applyAlignment="1">
      <alignment horizontal="center"/>
    </xf>
    <xf numFmtId="0" fontId="16" fillId="0" borderId="0" xfId="0" applyFont="1" applyFill="1" applyAlignment="1">
      <alignment horizontal="center"/>
    </xf>
    <xf numFmtId="165" fontId="16" fillId="0" borderId="0" xfId="3" applyFont="1" applyFill="1"/>
    <xf numFmtId="166" fontId="16" fillId="0" borderId="0" xfId="0" applyNumberFormat="1" applyFont="1" applyFill="1"/>
    <xf numFmtId="164" fontId="16" fillId="0" borderId="0" xfId="0" applyNumberFormat="1" applyFont="1" applyFill="1"/>
    <xf numFmtId="0" fontId="0" fillId="0" borderId="0" xfId="0" applyFill="1"/>
    <xf numFmtId="0" fontId="35" fillId="0" borderId="0" xfId="2" applyFont="1" applyFill="1" applyBorder="1" applyAlignment="1" applyProtection="1"/>
    <xf numFmtId="0" fontId="19" fillId="0" borderId="0" xfId="1" applyFont="1" applyFill="1" applyBorder="1"/>
    <xf numFmtId="0" fontId="20" fillId="0" borderId="0" xfId="1" applyFont="1" applyFill="1" applyBorder="1"/>
    <xf numFmtId="0" fontId="32" fillId="0" borderId="0" xfId="0" applyFont="1" applyFill="1" applyBorder="1"/>
    <xf numFmtId="0" fontId="30" fillId="0" borderId="0" xfId="0" applyFont="1" applyFill="1" applyBorder="1"/>
    <xf numFmtId="0" fontId="1" fillId="0" borderId="0" xfId="0" applyFont="1" applyFill="1" applyBorder="1"/>
    <xf numFmtId="0" fontId="19" fillId="0" borderId="0" xfId="0" applyFont="1" applyFill="1"/>
    <xf numFmtId="0" fontId="24" fillId="0" borderId="0" xfId="0" applyFont="1" applyFill="1"/>
    <xf numFmtId="0" fontId="30" fillId="0" borderId="13" xfId="0" applyFont="1" applyFill="1" applyBorder="1" applyAlignment="1">
      <alignment vertical="top" wrapText="1"/>
    </xf>
    <xf numFmtId="2" fontId="1" fillId="0" borderId="0" xfId="0" applyNumberFormat="1" applyFont="1" applyFill="1" applyBorder="1"/>
    <xf numFmtId="0" fontId="1" fillId="0" borderId="0" xfId="0" applyFont="1"/>
    <xf numFmtId="167" fontId="16" fillId="0" borderId="0" xfId="4" applyNumberFormat="1" applyFont="1" applyFill="1"/>
    <xf numFmtId="2" fontId="36" fillId="0" borderId="0" xfId="0" applyNumberFormat="1" applyFont="1" applyBorder="1"/>
    <xf numFmtId="2" fontId="1" fillId="0" borderId="0" xfId="0" applyNumberFormat="1" applyFont="1" applyBorder="1"/>
    <xf numFmtId="0" fontId="1" fillId="0" borderId="0" xfId="0" applyFont="1" applyBorder="1"/>
    <xf numFmtId="4" fontId="1" fillId="0" borderId="0" xfId="0" applyNumberFormat="1" applyFont="1" applyBorder="1"/>
    <xf numFmtId="0" fontId="29" fillId="0" borderId="0" xfId="5" applyFont="1" applyFill="1" applyAlignment="1">
      <alignment horizontal="left" vertical="center" wrapText="1"/>
    </xf>
    <xf numFmtId="0" fontId="29" fillId="0" borderId="0" xfId="5" applyFont="1" applyFill="1" applyAlignment="1">
      <alignment horizontal="left" wrapText="1"/>
    </xf>
    <xf numFmtId="2" fontId="1" fillId="0" borderId="0" xfId="0" applyNumberFormat="1" applyFont="1"/>
    <xf numFmtId="0" fontId="35" fillId="0" borderId="0" xfId="2" applyFont="1" applyFill="1" applyAlignment="1" applyProtection="1"/>
    <xf numFmtId="0" fontId="19" fillId="0" borderId="0" xfId="1" applyFont="1" applyFill="1"/>
    <xf numFmtId="0" fontId="27" fillId="0" borderId="0" xfId="0" applyFont="1" applyBorder="1" applyAlignment="1">
      <alignment horizontal="center"/>
    </xf>
    <xf numFmtId="0" fontId="2" fillId="0" borderId="13" xfId="0" applyFont="1" applyFill="1" applyBorder="1" applyAlignment="1">
      <alignment vertical="center"/>
    </xf>
    <xf numFmtId="0" fontId="2" fillId="0" borderId="0" xfId="0" applyFont="1"/>
    <xf numFmtId="0" fontId="2" fillId="0" borderId="0" xfId="0" applyFont="1" applyBorder="1" applyAlignment="1">
      <alignment vertical="top" wrapText="1"/>
    </xf>
    <xf numFmtId="0" fontId="2" fillId="0" borderId="0" xfId="0" applyFont="1" applyBorder="1" applyAlignment="1">
      <alignment horizontal="left" vertical="top" wrapText="1"/>
    </xf>
    <xf numFmtId="0" fontId="37" fillId="0" borderId="0" xfId="0" applyFont="1"/>
    <xf numFmtId="2" fontId="16" fillId="0" borderId="0" xfId="0" applyNumberFormat="1" applyFont="1"/>
    <xf numFmtId="0" fontId="16" fillId="0" borderId="0" xfId="0" applyFont="1"/>
    <xf numFmtId="0" fontId="24" fillId="0" borderId="0" xfId="0" applyFont="1" applyBorder="1"/>
    <xf numFmtId="0" fontId="19" fillId="2" borderId="0" xfId="0" applyFont="1" applyFill="1" applyBorder="1"/>
    <xf numFmtId="0" fontId="24" fillId="2" borderId="0" xfId="0" applyFont="1" applyFill="1" applyBorder="1"/>
    <xf numFmtId="0" fontId="19" fillId="0" borderId="0" xfId="5" applyFont="1" applyFill="1"/>
    <xf numFmtId="0" fontId="24" fillId="0" borderId="0" xfId="1" applyFont="1" applyFill="1"/>
    <xf numFmtId="0" fontId="30" fillId="0" borderId="12" xfId="0" applyFont="1" applyFill="1" applyBorder="1" applyAlignment="1">
      <alignment vertical="top" wrapText="1"/>
    </xf>
    <xf numFmtId="0" fontId="9" fillId="2" borderId="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17" fontId="12" fillId="2" borderId="0" xfId="1" quotePrefix="1" applyNumberFormat="1" applyFont="1" applyFill="1" applyAlignment="1">
      <alignment horizontal="center"/>
    </xf>
    <xf numFmtId="17" fontId="12" fillId="2" borderId="0" xfId="1" applyNumberFormat="1" applyFont="1" applyFill="1" applyAlignment="1">
      <alignment horizontal="center"/>
    </xf>
    <xf numFmtId="0" fontId="5" fillId="2" borderId="4" xfId="1" applyFont="1" applyFill="1" applyBorder="1" applyAlignment="1">
      <alignment horizontal="center"/>
    </xf>
    <xf numFmtId="0" fontId="5" fillId="2" borderId="0" xfId="1" applyFont="1" applyFill="1" applyBorder="1" applyAlignment="1">
      <alignment horizontal="center"/>
    </xf>
    <xf numFmtId="0" fontId="5" fillId="2" borderId="5" xfId="1" applyFont="1" applyFill="1" applyBorder="1" applyAlignment="1">
      <alignment horizontal="center"/>
    </xf>
    <xf numFmtId="17" fontId="5" fillId="2" borderId="4" xfId="1" applyNumberFormat="1" applyFont="1" applyFill="1" applyBorder="1" applyAlignment="1">
      <alignment horizontal="center"/>
    </xf>
    <xf numFmtId="17" fontId="5" fillId="2" borderId="0" xfId="1" applyNumberFormat="1" applyFont="1" applyFill="1" applyBorder="1" applyAlignment="1">
      <alignment horizontal="center"/>
    </xf>
    <xf numFmtId="17" fontId="5" fillId="2" borderId="5" xfId="1" applyNumberFormat="1" applyFont="1" applyFill="1" applyBorder="1" applyAlignment="1">
      <alignment horizontal="center"/>
    </xf>
    <xf numFmtId="0" fontId="20" fillId="2" borderId="0" xfId="1" applyFont="1" applyFill="1" applyAlignment="1">
      <alignment horizontal="center"/>
    </xf>
    <xf numFmtId="0" fontId="19" fillId="2" borderId="0" xfId="1" applyFont="1" applyFill="1" applyAlignment="1">
      <alignment horizontal="center"/>
    </xf>
    <xf numFmtId="0" fontId="15" fillId="0" borderId="0" xfId="1" applyFont="1" applyFill="1" applyAlignment="1">
      <alignment horizontal="center"/>
    </xf>
    <xf numFmtId="0" fontId="15" fillId="0" borderId="0" xfId="5" applyFont="1" applyFill="1" applyAlignment="1">
      <alignment horizontal="center" wrapText="1"/>
    </xf>
    <xf numFmtId="0" fontId="15" fillId="0" borderId="10" xfId="5" applyFont="1" applyFill="1" applyBorder="1" applyAlignment="1">
      <alignment horizontal="center" wrapText="1"/>
    </xf>
    <xf numFmtId="0" fontId="15" fillId="0" borderId="11" xfId="5" applyFont="1" applyFill="1" applyBorder="1" applyAlignment="1">
      <alignment horizontal="center" wrapText="1"/>
    </xf>
    <xf numFmtId="0" fontId="15" fillId="0" borderId="9" xfId="0" applyFont="1" applyBorder="1" applyAlignment="1">
      <alignment horizontal="center" vertical="center" wrapText="1"/>
    </xf>
    <xf numFmtId="0" fontId="15" fillId="0" borderId="0" xfId="0" applyFont="1" applyBorder="1" applyAlignment="1">
      <alignment horizontal="center" vertical="center" wrapText="1"/>
    </xf>
    <xf numFmtId="0" fontId="32" fillId="0" borderId="13" xfId="0" applyFont="1" applyFill="1" applyBorder="1" applyAlignment="1">
      <alignment horizontal="center" vertical="top" wrapText="1"/>
    </xf>
    <xf numFmtId="0" fontId="2" fillId="0" borderId="13" xfId="0" applyFont="1" applyFill="1" applyBorder="1" applyAlignment="1">
      <alignment horizontal="center"/>
    </xf>
    <xf numFmtId="0" fontId="27" fillId="0" borderId="0" xfId="0" applyFont="1" applyBorder="1" applyAlignment="1">
      <alignment horizontal="center"/>
    </xf>
    <xf numFmtId="0" fontId="32" fillId="0" borderId="13" xfId="0" applyFont="1" applyFill="1" applyBorder="1" applyAlignment="1">
      <alignment horizontal="center"/>
    </xf>
    <xf numFmtId="0" fontId="32" fillId="0" borderId="13" xfId="0" applyFont="1" applyFill="1" applyBorder="1" applyAlignment="1">
      <alignment horizontal="center" vertical="top"/>
    </xf>
    <xf numFmtId="0" fontId="18" fillId="0" borderId="0" xfId="0" applyFont="1" applyFill="1" applyAlignment="1">
      <alignment horizontal="center"/>
    </xf>
    <xf numFmtId="0" fontId="17" fillId="0" borderId="0" xfId="0" applyFont="1" applyFill="1" applyAlignment="1">
      <alignment horizontal="center"/>
    </xf>
    <xf numFmtId="0" fontId="17" fillId="0" borderId="10" xfId="0" applyFont="1" applyFill="1" applyBorder="1" applyAlignment="1">
      <alignment horizontal="center"/>
    </xf>
    <xf numFmtId="0" fontId="15" fillId="0" borderId="0" xfId="0" applyFont="1" applyFill="1" applyAlignment="1">
      <alignment horizontal="center"/>
    </xf>
    <xf numFmtId="0" fontId="27" fillId="0" borderId="13" xfId="0" applyFont="1" applyFill="1" applyBorder="1" applyAlignment="1">
      <alignment horizontal="center" vertical="center" wrapText="1"/>
    </xf>
    <xf numFmtId="0" fontId="32" fillId="0" borderId="0" xfId="0" applyFont="1" applyAlignment="1">
      <alignment horizontal="center"/>
    </xf>
    <xf numFmtId="0" fontId="32" fillId="0" borderId="0" xfId="0" applyFont="1" applyAlignment="1">
      <alignment horizontal="left"/>
    </xf>
  </cellXfs>
  <cellStyles count="6">
    <cellStyle name="Comma 2" xfId="3"/>
    <cellStyle name="Hyperlink" xfId="2" builtinId="8"/>
    <cellStyle name="Normal" xfId="0" builtinId="0"/>
    <cellStyle name="Normal 2" xfId="1"/>
    <cellStyle name="Normal 3" xf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152400</xdr:rowOff>
    </xdr:from>
    <xdr:to>
      <xdr:col>4</xdr:col>
      <xdr:colOff>685800</xdr:colOff>
      <xdr:row>14</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1457325"/>
          <a:ext cx="22479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209550</xdr:colOff>
      <xdr:row>6</xdr:row>
      <xdr:rowOff>180975</xdr:rowOff>
    </xdr:from>
    <xdr:to>
      <xdr:col>12</xdr:col>
      <xdr:colOff>685800</xdr:colOff>
      <xdr:row>13</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1485900"/>
          <a:ext cx="21907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msfile1\igm\BeklentiAnk\INTERNET\beklent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CUME~1\mboka\LOCALS~1\Temp\KRD4_ANKT_BIRLESI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235;%20dh&#235;nat%20p&#235;r%20VAK_N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2"/>
      <sheetName val="İÇİNDEKİLER"/>
      <sheetName val="KATILIM"/>
      <sheetName val="SORU 1-a"/>
      <sheetName val="SORU 1-b"/>
      <sheetName val="SORU 1-c"/>
      <sheetName val="SORU 1-d"/>
      <sheetName val="SORU 2-a"/>
      <sheetName val="SORU 2-b"/>
      <sheetName val="SORU 3-a"/>
      <sheetName val="SORU 3-b"/>
      <sheetName val="SORU 4-a"/>
      <sheetName val="SORU 4-b"/>
      <sheetName val="SORU 5"/>
      <sheetName val="SORU 6"/>
      <sheetName val="YENİKATILIM"/>
      <sheetName val="beklen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u-1"/>
      <sheetName val="Soru-2"/>
      <sheetName val="Soru-3"/>
      <sheetName val="Soru-4"/>
      <sheetName val="Soru-5"/>
      <sheetName val="Soru-6"/>
      <sheetName val="Soru-7"/>
      <sheetName val="Soru-8"/>
      <sheetName val="Soru-9"/>
      <sheetName val="Soru-10"/>
      <sheetName val="Soru-11"/>
      <sheetName val="Soru-12"/>
      <sheetName val="Soru-13"/>
      <sheetName val="Soru-14"/>
      <sheetName val="Soru-15"/>
      <sheetName val="Soru-16"/>
      <sheetName val="Soru-17"/>
      <sheetName val="Soru-18"/>
      <sheetName val="Soru-19"/>
      <sheetName val="Soru-20"/>
      <sheetName val="Soru-21"/>
      <sheetName val="BN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2 2018"/>
      <sheetName val="1+13"/>
      <sheetName val="2"/>
      <sheetName val="3"/>
      <sheetName val="4"/>
      <sheetName val="5+15"/>
      <sheetName val="6"/>
      <sheetName val="7+14"/>
      <sheetName val="8"/>
      <sheetName val="9"/>
      <sheetName val="10"/>
      <sheetName val="11+16"/>
      <sheetName val="12"/>
      <sheetName val="17"/>
      <sheetName val="18"/>
      <sheetName val="19"/>
    </sheetNames>
    <sheetDataSet>
      <sheetData sheetId="0">
        <row r="42">
          <cell r="AZ42">
            <v>5.8717288687781481</v>
          </cell>
          <cell r="BA42">
            <v>-1.2652066210470112</v>
          </cell>
          <cell r="BB42">
            <v>0.23855503843266757</v>
          </cell>
          <cell r="BC42">
            <v>0.23855503843266757</v>
          </cell>
          <cell r="BD42">
            <v>-1.2652066210470112</v>
          </cell>
          <cell r="BE42">
            <v>0</v>
          </cell>
          <cell r="BF42">
            <v>4.9551258082599503</v>
          </cell>
          <cell r="BG42">
            <v>0</v>
          </cell>
          <cell r="BH4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13" workbookViewId="0">
      <selection activeCell="B39" sqref="B39"/>
    </sheetView>
  </sheetViews>
  <sheetFormatPr defaultRowHeight="13.5" x14ac:dyDescent="0.25"/>
  <cols>
    <col min="1" max="7" width="11.7109375" style="4" customWidth="1"/>
    <col min="8" max="8" width="4.28515625" style="4" customWidth="1"/>
    <col min="9" max="15" width="12.85546875" style="4" customWidth="1"/>
    <col min="16" max="16384" width="9.140625" style="4"/>
  </cols>
  <sheetData>
    <row r="1" spans="1:15" x14ac:dyDescent="0.25">
      <c r="A1" s="1"/>
      <c r="B1" s="2"/>
      <c r="C1" s="2"/>
      <c r="D1" s="2"/>
      <c r="E1" s="2"/>
      <c r="F1" s="2"/>
      <c r="G1" s="3"/>
      <c r="I1" s="1"/>
      <c r="J1" s="2"/>
      <c r="K1" s="2"/>
      <c r="L1" s="2"/>
      <c r="M1" s="2"/>
      <c r="N1" s="2"/>
      <c r="O1" s="3"/>
    </row>
    <row r="2" spans="1:15" x14ac:dyDescent="0.25">
      <c r="A2" s="5"/>
      <c r="B2" s="6"/>
      <c r="C2" s="6"/>
      <c r="D2" s="6"/>
      <c r="E2" s="6"/>
      <c r="F2" s="6"/>
      <c r="G2" s="7"/>
      <c r="I2" s="5"/>
      <c r="J2" s="6"/>
      <c r="K2" s="6"/>
      <c r="L2" s="6"/>
      <c r="M2" s="6"/>
      <c r="N2" s="6"/>
      <c r="O2" s="7"/>
    </row>
    <row r="3" spans="1:15" x14ac:dyDescent="0.25">
      <c r="A3" s="5"/>
      <c r="B3" s="6"/>
      <c r="C3" s="6"/>
      <c r="D3" s="6"/>
      <c r="E3" s="6"/>
      <c r="F3" s="6"/>
      <c r="G3" s="7"/>
      <c r="I3" s="5"/>
      <c r="J3" s="6"/>
      <c r="K3" s="6"/>
      <c r="L3" s="6"/>
      <c r="M3" s="6"/>
      <c r="N3" s="6"/>
      <c r="O3" s="7"/>
    </row>
    <row r="4" spans="1:15" ht="20.25" x14ac:dyDescent="0.3">
      <c r="A4" s="124" t="s">
        <v>0</v>
      </c>
      <c r="B4" s="125"/>
      <c r="C4" s="125"/>
      <c r="D4" s="125"/>
      <c r="E4" s="125"/>
      <c r="F4" s="125"/>
      <c r="G4" s="126"/>
      <c r="I4" s="124" t="s">
        <v>1</v>
      </c>
      <c r="J4" s="125"/>
      <c r="K4" s="125"/>
      <c r="L4" s="125"/>
      <c r="M4" s="125"/>
      <c r="N4" s="125"/>
      <c r="O4" s="126"/>
    </row>
    <row r="5" spans="1:15" ht="21" x14ac:dyDescent="0.35">
      <c r="A5" s="8"/>
      <c r="B5" s="6"/>
      <c r="C5" s="6"/>
      <c r="D5" s="6"/>
      <c r="E5" s="6"/>
      <c r="F5" s="6"/>
      <c r="G5" s="7"/>
      <c r="I5" s="8"/>
      <c r="J5" s="6"/>
      <c r="K5" s="6"/>
      <c r="L5" s="6"/>
      <c r="M5" s="6"/>
      <c r="N5" s="6"/>
      <c r="O5" s="7"/>
    </row>
    <row r="6" spans="1:15" ht="21" x14ac:dyDescent="0.35">
      <c r="A6" s="8"/>
      <c r="B6" s="6"/>
      <c r="C6" s="6"/>
      <c r="D6" s="6"/>
      <c r="E6" s="6"/>
      <c r="F6" s="6"/>
      <c r="G6" s="7"/>
      <c r="I6" s="8"/>
      <c r="J6" s="6"/>
      <c r="K6" s="6"/>
      <c r="L6" s="6"/>
      <c r="M6" s="6"/>
      <c r="N6" s="6"/>
      <c r="O6" s="7"/>
    </row>
    <row r="7" spans="1:15" ht="21" x14ac:dyDescent="0.35">
      <c r="A7" s="8"/>
      <c r="B7" s="6"/>
      <c r="C7" s="6"/>
      <c r="D7" s="6"/>
      <c r="E7" s="6"/>
      <c r="F7" s="6"/>
      <c r="G7" s="7"/>
      <c r="I7" s="8"/>
      <c r="J7" s="6"/>
      <c r="K7" s="6"/>
      <c r="L7" s="6"/>
      <c r="M7" s="6"/>
      <c r="N7" s="6"/>
      <c r="O7" s="7"/>
    </row>
    <row r="8" spans="1:15" ht="21" x14ac:dyDescent="0.35">
      <c r="A8" s="8"/>
      <c r="B8" s="6"/>
      <c r="C8" s="6"/>
      <c r="D8" s="6"/>
      <c r="E8" s="6"/>
      <c r="F8" s="6"/>
      <c r="G8" s="7"/>
      <c r="I8" s="8"/>
      <c r="J8" s="6"/>
      <c r="K8" s="6"/>
      <c r="L8" s="6"/>
      <c r="M8" s="6"/>
      <c r="N8" s="6"/>
      <c r="O8" s="7"/>
    </row>
    <row r="9" spans="1:15" ht="17.25" customHeight="1" x14ac:dyDescent="0.35">
      <c r="A9" s="8"/>
      <c r="B9" s="6"/>
      <c r="C9" s="6"/>
      <c r="D9" s="6"/>
      <c r="E9" s="6"/>
      <c r="F9" s="6"/>
      <c r="G9" s="7"/>
      <c r="I9" s="8"/>
      <c r="J9" s="6"/>
      <c r="K9" s="6"/>
      <c r="L9" s="6"/>
      <c r="M9" s="6"/>
      <c r="N9" s="6"/>
      <c r="O9" s="7"/>
    </row>
    <row r="10" spans="1:15" ht="17.25" customHeight="1" x14ac:dyDescent="0.25">
      <c r="A10" s="5"/>
      <c r="B10" s="6"/>
      <c r="C10" s="6"/>
      <c r="D10" s="6"/>
      <c r="E10" s="6"/>
      <c r="F10" s="6"/>
      <c r="G10" s="7"/>
      <c r="I10" s="5"/>
      <c r="J10" s="6"/>
      <c r="K10" s="6"/>
      <c r="L10" s="6"/>
      <c r="M10" s="6"/>
      <c r="N10" s="6"/>
      <c r="O10" s="7"/>
    </row>
    <row r="11" spans="1:15" ht="17.25" customHeight="1" x14ac:dyDescent="0.25">
      <c r="A11" s="9"/>
      <c r="B11" s="6"/>
      <c r="C11" s="6"/>
      <c r="D11" s="6"/>
      <c r="E11" s="6"/>
      <c r="F11" s="6"/>
      <c r="G11" s="7"/>
      <c r="I11" s="9"/>
      <c r="J11" s="6"/>
      <c r="K11" s="6"/>
      <c r="L11" s="6"/>
      <c r="M11" s="6"/>
      <c r="N11" s="6"/>
      <c r="O11" s="7"/>
    </row>
    <row r="12" spans="1:15" ht="15.75" x14ac:dyDescent="0.25">
      <c r="A12" s="9"/>
      <c r="B12" s="6"/>
      <c r="C12" s="6"/>
      <c r="D12" s="6"/>
      <c r="E12" s="6"/>
      <c r="F12" s="6"/>
      <c r="G12" s="7"/>
      <c r="I12" s="9"/>
      <c r="J12" s="6"/>
      <c r="K12" s="6"/>
      <c r="L12" s="6"/>
      <c r="M12" s="6"/>
      <c r="N12" s="6"/>
      <c r="O12" s="7"/>
    </row>
    <row r="13" spans="1:15" ht="15.75" x14ac:dyDescent="0.25">
      <c r="A13" s="9"/>
      <c r="B13" s="6"/>
      <c r="C13" s="6"/>
      <c r="D13" s="6"/>
      <c r="E13" s="6"/>
      <c r="F13" s="6"/>
      <c r="G13" s="7"/>
      <c r="I13" s="9"/>
      <c r="J13" s="6"/>
      <c r="K13" s="6"/>
      <c r="L13" s="6"/>
      <c r="M13" s="6"/>
      <c r="N13" s="6"/>
      <c r="O13" s="7"/>
    </row>
    <row r="14" spans="1:15" ht="15.75" x14ac:dyDescent="0.25">
      <c r="A14" s="9"/>
      <c r="B14" s="6"/>
      <c r="C14" s="6"/>
      <c r="D14" s="6"/>
      <c r="E14" s="6"/>
      <c r="F14" s="6"/>
      <c r="G14" s="7"/>
      <c r="I14" s="9"/>
      <c r="J14" s="6"/>
      <c r="K14" s="6"/>
      <c r="L14" s="6"/>
      <c r="M14" s="6"/>
      <c r="N14" s="6"/>
      <c r="O14" s="7"/>
    </row>
    <row r="15" spans="1:15" ht="15.75" x14ac:dyDescent="0.25">
      <c r="A15" s="9"/>
      <c r="B15" s="6"/>
      <c r="C15" s="6"/>
      <c r="D15" s="6"/>
      <c r="E15" s="6"/>
      <c r="F15" s="6"/>
      <c r="G15" s="7"/>
      <c r="I15" s="9"/>
      <c r="J15" s="6"/>
      <c r="K15" s="6"/>
      <c r="L15" s="6"/>
      <c r="M15" s="6"/>
      <c r="N15" s="6"/>
      <c r="O15" s="7"/>
    </row>
    <row r="16" spans="1:15" ht="15.75" x14ac:dyDescent="0.25">
      <c r="A16" s="9"/>
      <c r="B16" s="6"/>
      <c r="C16" s="6"/>
      <c r="D16" s="6"/>
      <c r="E16" s="6"/>
      <c r="F16" s="6"/>
      <c r="G16" s="7"/>
      <c r="I16" s="9"/>
      <c r="J16" s="6"/>
      <c r="K16" s="6"/>
      <c r="L16" s="6"/>
      <c r="M16" s="6"/>
      <c r="N16" s="6"/>
      <c r="O16" s="7"/>
    </row>
    <row r="17" spans="1:15" ht="15.75" x14ac:dyDescent="0.25">
      <c r="A17" s="9"/>
      <c r="B17" s="6"/>
      <c r="C17" s="6"/>
      <c r="D17" s="6"/>
      <c r="E17" s="6"/>
      <c r="F17" s="6"/>
      <c r="G17" s="7"/>
      <c r="I17" s="9"/>
      <c r="J17" s="6"/>
      <c r="K17" s="6"/>
      <c r="L17" s="6"/>
      <c r="M17" s="6"/>
      <c r="N17" s="6"/>
      <c r="O17" s="7"/>
    </row>
    <row r="18" spans="1:15" ht="20.25" x14ac:dyDescent="0.3">
      <c r="A18" s="124" t="s">
        <v>2</v>
      </c>
      <c r="B18" s="125"/>
      <c r="C18" s="125"/>
      <c r="D18" s="125"/>
      <c r="E18" s="125"/>
      <c r="F18" s="125"/>
      <c r="G18" s="126"/>
      <c r="I18" s="124" t="s">
        <v>3</v>
      </c>
      <c r="J18" s="125"/>
      <c r="K18" s="125"/>
      <c r="L18" s="125"/>
      <c r="M18" s="125"/>
      <c r="N18" s="125"/>
      <c r="O18" s="126"/>
    </row>
    <row r="19" spans="1:15" ht="15.75" x14ac:dyDescent="0.25">
      <c r="A19" s="9"/>
      <c r="B19" s="6"/>
      <c r="C19" s="6"/>
      <c r="D19" s="6"/>
      <c r="E19" s="6"/>
      <c r="F19" s="6"/>
      <c r="G19" s="7"/>
      <c r="I19" s="9"/>
      <c r="J19" s="6"/>
      <c r="K19" s="6"/>
      <c r="L19" s="6"/>
      <c r="M19" s="6"/>
      <c r="N19" s="6"/>
      <c r="O19" s="7"/>
    </row>
    <row r="20" spans="1:15" ht="16.5" x14ac:dyDescent="0.3">
      <c r="A20" s="9"/>
      <c r="B20" s="6"/>
      <c r="C20" s="6"/>
      <c r="D20" s="6"/>
      <c r="E20" s="6"/>
      <c r="F20" s="6"/>
      <c r="G20" s="7"/>
      <c r="H20" s="10"/>
      <c r="I20" s="9"/>
      <c r="J20" s="6"/>
      <c r="K20" s="6"/>
      <c r="L20" s="6"/>
      <c r="M20" s="6"/>
      <c r="N20" s="6"/>
      <c r="O20" s="7"/>
    </row>
    <row r="21" spans="1:15" x14ac:dyDescent="0.25">
      <c r="A21" s="5"/>
      <c r="B21" s="6"/>
      <c r="C21" s="6"/>
      <c r="D21" s="6"/>
      <c r="E21" s="6"/>
      <c r="F21" s="6"/>
      <c r="G21" s="7"/>
      <c r="I21" s="5"/>
      <c r="J21" s="6"/>
      <c r="K21" s="6"/>
      <c r="L21" s="6"/>
      <c r="M21" s="6"/>
      <c r="N21" s="6"/>
      <c r="O21" s="7"/>
    </row>
    <row r="22" spans="1:15" ht="15.75" x14ac:dyDescent="0.25">
      <c r="A22" s="9"/>
      <c r="B22" s="6"/>
      <c r="C22" s="6"/>
      <c r="D22" s="6"/>
      <c r="E22" s="6"/>
      <c r="F22" s="6"/>
      <c r="G22" s="7"/>
      <c r="I22" s="9"/>
      <c r="J22" s="6"/>
      <c r="K22" s="6"/>
      <c r="L22" s="6"/>
      <c r="M22" s="6"/>
      <c r="N22" s="6"/>
      <c r="O22" s="7"/>
    </row>
    <row r="23" spans="1:15" ht="15.75" x14ac:dyDescent="0.25">
      <c r="A23" s="9"/>
      <c r="B23" s="6"/>
      <c r="C23" s="6"/>
      <c r="D23" s="6"/>
      <c r="E23" s="6"/>
      <c r="F23" s="6"/>
      <c r="G23" s="7"/>
      <c r="I23" s="9"/>
      <c r="J23" s="6"/>
      <c r="K23" s="6"/>
      <c r="L23" s="6"/>
      <c r="M23" s="6"/>
      <c r="N23" s="6"/>
      <c r="O23" s="7"/>
    </row>
    <row r="24" spans="1:15" ht="15.75" x14ac:dyDescent="0.25">
      <c r="A24" s="9"/>
      <c r="B24" s="6"/>
      <c r="C24" s="6"/>
      <c r="D24" s="6"/>
      <c r="E24" s="6"/>
      <c r="F24" s="6"/>
      <c r="G24" s="7"/>
      <c r="I24" s="9"/>
      <c r="J24" s="6"/>
      <c r="K24" s="6"/>
      <c r="L24" s="6"/>
      <c r="M24" s="6"/>
      <c r="N24" s="6"/>
      <c r="O24" s="7"/>
    </row>
    <row r="25" spans="1:15" ht="15.75" x14ac:dyDescent="0.25">
      <c r="A25" s="9"/>
      <c r="B25" s="6"/>
      <c r="C25" s="6"/>
      <c r="D25" s="6"/>
      <c r="E25" s="6"/>
      <c r="F25" s="6"/>
      <c r="G25" s="7"/>
      <c r="I25" s="9"/>
      <c r="J25" s="6"/>
      <c r="K25" s="6"/>
      <c r="L25" s="6"/>
      <c r="M25" s="6"/>
      <c r="N25" s="6"/>
      <c r="O25" s="7"/>
    </row>
    <row r="26" spans="1:15" ht="15.75" x14ac:dyDescent="0.25">
      <c r="A26" s="9"/>
      <c r="B26" s="6"/>
      <c r="C26" s="6"/>
      <c r="D26" s="6"/>
      <c r="E26" s="6"/>
      <c r="F26" s="6"/>
      <c r="G26" s="7"/>
      <c r="I26" s="9"/>
      <c r="J26" s="6"/>
      <c r="K26" s="6"/>
      <c r="L26" s="6"/>
      <c r="M26" s="6"/>
      <c r="N26" s="6"/>
      <c r="O26" s="7"/>
    </row>
    <row r="27" spans="1:15" ht="15.75" x14ac:dyDescent="0.25">
      <c r="A27" s="9"/>
      <c r="B27" s="6"/>
      <c r="C27" s="6"/>
      <c r="D27" s="6"/>
      <c r="E27" s="6"/>
      <c r="F27" s="6"/>
      <c r="G27" s="7"/>
      <c r="I27" s="9"/>
      <c r="J27" s="6"/>
      <c r="K27" s="6"/>
      <c r="L27" s="6"/>
      <c r="M27" s="6"/>
      <c r="N27" s="6"/>
      <c r="O27" s="7"/>
    </row>
    <row r="28" spans="1:15" ht="15.75" x14ac:dyDescent="0.25">
      <c r="A28" s="9"/>
      <c r="B28" s="6"/>
      <c r="C28" s="6"/>
      <c r="D28" s="6"/>
      <c r="E28" s="6"/>
      <c r="F28" s="6"/>
      <c r="G28" s="7"/>
      <c r="I28" s="9"/>
      <c r="J28" s="6"/>
      <c r="K28" s="6"/>
      <c r="L28" s="6"/>
      <c r="M28" s="6"/>
      <c r="N28" s="6"/>
      <c r="O28" s="7"/>
    </row>
    <row r="29" spans="1:15" ht="20.25" x14ac:dyDescent="0.3">
      <c r="A29" s="127" t="s">
        <v>212</v>
      </c>
      <c r="B29" s="128"/>
      <c r="C29" s="128"/>
      <c r="D29" s="128"/>
      <c r="E29" s="128"/>
      <c r="F29" s="128"/>
      <c r="G29" s="129"/>
      <c r="I29" s="127" t="s">
        <v>213</v>
      </c>
      <c r="J29" s="128"/>
      <c r="K29" s="128"/>
      <c r="L29" s="128"/>
      <c r="M29" s="128"/>
      <c r="N29" s="128"/>
      <c r="O29" s="129"/>
    </row>
    <row r="30" spans="1:15" x14ac:dyDescent="0.25">
      <c r="A30" s="116"/>
      <c r="B30" s="117"/>
      <c r="C30" s="117"/>
      <c r="D30" s="117"/>
      <c r="E30" s="117"/>
      <c r="F30" s="117"/>
      <c r="G30" s="118"/>
      <c r="I30" s="116"/>
      <c r="J30" s="117"/>
      <c r="K30" s="117"/>
      <c r="L30" s="117"/>
      <c r="M30" s="117"/>
      <c r="N30" s="117"/>
      <c r="O30" s="118"/>
    </row>
    <row r="31" spans="1:15" ht="15.75" customHeight="1" x14ac:dyDescent="0.25">
      <c r="A31" s="116"/>
      <c r="B31" s="117"/>
      <c r="C31" s="117"/>
      <c r="D31" s="117"/>
      <c r="E31" s="117"/>
      <c r="F31" s="117"/>
      <c r="G31" s="118"/>
      <c r="I31" s="116"/>
      <c r="J31" s="117"/>
      <c r="K31" s="117"/>
      <c r="L31" s="117"/>
      <c r="M31" s="117"/>
      <c r="N31" s="117"/>
      <c r="O31" s="118"/>
    </row>
    <row r="32" spans="1:15" ht="15.75" customHeight="1" x14ac:dyDescent="0.25">
      <c r="A32" s="116"/>
      <c r="B32" s="117"/>
      <c r="C32" s="117"/>
      <c r="D32" s="117"/>
      <c r="E32" s="117"/>
      <c r="F32" s="117"/>
      <c r="G32" s="118"/>
      <c r="I32" s="116"/>
      <c r="J32" s="117"/>
      <c r="K32" s="117"/>
      <c r="L32" s="117"/>
      <c r="M32" s="117"/>
      <c r="N32" s="117"/>
      <c r="O32" s="118"/>
    </row>
    <row r="33" spans="1:15" ht="14.25" thickBot="1" x14ac:dyDescent="0.3">
      <c r="A33" s="119"/>
      <c r="B33" s="120"/>
      <c r="C33" s="120"/>
      <c r="D33" s="120"/>
      <c r="E33" s="120"/>
      <c r="F33" s="120"/>
      <c r="G33" s="121"/>
      <c r="I33" s="119"/>
      <c r="J33" s="120"/>
      <c r="K33" s="120"/>
      <c r="L33" s="120"/>
      <c r="M33" s="120"/>
      <c r="N33" s="120"/>
      <c r="O33" s="121"/>
    </row>
    <row r="34" spans="1:15" ht="15.75" x14ac:dyDescent="0.25">
      <c r="A34" s="11"/>
    </row>
    <row r="35" spans="1:15" ht="18.75" x14ac:dyDescent="0.3">
      <c r="A35" s="12"/>
      <c r="B35" s="12"/>
      <c r="C35" s="12"/>
      <c r="D35" s="12"/>
      <c r="E35" s="12"/>
      <c r="F35" s="12"/>
      <c r="G35" s="12"/>
    </row>
    <row r="36" spans="1:15" ht="18.75" x14ac:dyDescent="0.3">
      <c r="A36" s="69" t="s">
        <v>214</v>
      </c>
      <c r="B36" s="12"/>
      <c r="C36" s="12"/>
      <c r="D36" s="12"/>
      <c r="E36" s="12"/>
      <c r="F36" s="12"/>
      <c r="G36" s="12"/>
    </row>
    <row r="37" spans="1:15" ht="15.75" x14ac:dyDescent="0.25">
      <c r="A37" s="11"/>
    </row>
    <row r="38" spans="1:15" ht="15.75" x14ac:dyDescent="0.25">
      <c r="A38" s="11"/>
    </row>
    <row r="40" spans="1:15" ht="15" x14ac:dyDescent="0.3">
      <c r="A40" s="13"/>
      <c r="B40" s="14"/>
      <c r="C40" s="14"/>
      <c r="D40" s="14"/>
      <c r="E40" s="14"/>
      <c r="F40" s="14"/>
      <c r="G40" s="14"/>
    </row>
    <row r="43" spans="1:15" ht="16.5" x14ac:dyDescent="0.3">
      <c r="I43" s="15"/>
    </row>
    <row r="48" spans="1:15" ht="23.25" x14ac:dyDescent="0.35">
      <c r="A48" s="122"/>
      <c r="B48" s="123"/>
      <c r="C48" s="123"/>
      <c r="D48" s="123"/>
      <c r="E48" s="123"/>
      <c r="F48" s="123"/>
      <c r="G48" s="123"/>
    </row>
    <row r="49" spans="1:1" ht="15.75" x14ac:dyDescent="0.25">
      <c r="A49" s="11"/>
    </row>
    <row r="50" spans="1:1" ht="15.75" x14ac:dyDescent="0.25">
      <c r="A50" s="11"/>
    </row>
  </sheetData>
  <mergeCells count="9">
    <mergeCell ref="A30:G33"/>
    <mergeCell ref="I30:O33"/>
    <mergeCell ref="A48:G48"/>
    <mergeCell ref="A4:G4"/>
    <mergeCell ref="I4:O4"/>
    <mergeCell ref="A18:G18"/>
    <mergeCell ref="I18:O18"/>
    <mergeCell ref="A29:G29"/>
    <mergeCell ref="I29:O29"/>
  </mergeCells>
  <printOptions horizontalCentered="1" verticalCentered="1"/>
  <pageMargins left="0" right="0" top="0" bottom="0" header="0.51181102362204722" footer="0.51181102362204722"/>
  <pageSetup paperSize="9" firstPageNumber="4294967295"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pane xSplit="3" ySplit="7" topLeftCell="D8" activePane="bottomRight" state="frozen"/>
      <selection pane="topRight" activeCell="D1" sqref="D1"/>
      <selection pane="bottomLeft" activeCell="A8" sqref="A8"/>
      <selection pane="bottomRight" sqref="A1:J2"/>
    </sheetView>
  </sheetViews>
  <sheetFormatPr defaultRowHeight="15" x14ac:dyDescent="0.25"/>
  <cols>
    <col min="1" max="16384" width="9.140625" style="107"/>
  </cols>
  <sheetData>
    <row r="1" spans="1:13" ht="16.5" x14ac:dyDescent="0.3">
      <c r="A1" s="100" t="s">
        <v>251</v>
      </c>
      <c r="B1" s="100"/>
      <c r="C1" s="101"/>
      <c r="D1" s="101"/>
      <c r="E1" s="101"/>
      <c r="F1" s="101"/>
      <c r="G1" s="101"/>
    </row>
    <row r="2" spans="1:13" ht="16.5" x14ac:dyDescent="0.3">
      <c r="A2" s="101" t="s">
        <v>252</v>
      </c>
      <c r="B2" s="101"/>
      <c r="C2" s="101"/>
      <c r="D2" s="101"/>
      <c r="E2" s="101"/>
      <c r="F2" s="101"/>
      <c r="G2" s="101"/>
    </row>
    <row r="4" spans="1:13" x14ac:dyDescent="0.25">
      <c r="B4" s="73" t="s">
        <v>83</v>
      </c>
      <c r="C4" s="71"/>
    </row>
    <row r="5" spans="1:13" x14ac:dyDescent="0.25">
      <c r="B5" s="73" t="s">
        <v>86</v>
      </c>
      <c r="C5" s="71"/>
    </row>
    <row r="6" spans="1:13" x14ac:dyDescent="0.25">
      <c r="D6" s="133" t="s">
        <v>191</v>
      </c>
      <c r="E6" s="134"/>
      <c r="F6" s="133" t="s">
        <v>181</v>
      </c>
      <c r="G6" s="134"/>
      <c r="H6" s="135" t="s">
        <v>182</v>
      </c>
      <c r="I6" s="133"/>
      <c r="J6" s="133"/>
      <c r="K6" s="133"/>
      <c r="L6" s="136" t="s">
        <v>183</v>
      </c>
      <c r="M6" s="136" t="s">
        <v>176</v>
      </c>
    </row>
    <row r="7" spans="1:13" ht="72.75" x14ac:dyDescent="0.25">
      <c r="D7" s="97" t="s">
        <v>184</v>
      </c>
      <c r="E7" s="97" t="s">
        <v>185</v>
      </c>
      <c r="F7" s="97" t="s">
        <v>186</v>
      </c>
      <c r="G7" s="97" t="s">
        <v>187</v>
      </c>
      <c r="H7" s="97" t="s">
        <v>188</v>
      </c>
      <c r="I7" s="98" t="s">
        <v>253</v>
      </c>
      <c r="J7" s="98" t="s">
        <v>254</v>
      </c>
      <c r="K7" s="98" t="s">
        <v>190</v>
      </c>
      <c r="L7" s="137"/>
      <c r="M7" s="137"/>
    </row>
    <row r="8" spans="1:13" x14ac:dyDescent="0.25">
      <c r="B8" s="72" t="s">
        <v>89</v>
      </c>
      <c r="C8" s="72" t="s">
        <v>90</v>
      </c>
      <c r="D8" s="108">
        <v>-14.2</v>
      </c>
      <c r="E8" s="108">
        <v>-42.1</v>
      </c>
      <c r="F8" s="108">
        <v>-9.3000000000000007</v>
      </c>
      <c r="G8" s="108"/>
      <c r="H8" s="108"/>
      <c r="I8" s="108">
        <v>-60.2</v>
      </c>
      <c r="J8" s="108">
        <v>-58.3</v>
      </c>
      <c r="K8" s="108">
        <v>-29.8</v>
      </c>
      <c r="L8" s="108"/>
      <c r="M8" s="108" t="s">
        <v>178</v>
      </c>
    </row>
    <row r="9" spans="1:13" x14ac:dyDescent="0.25">
      <c r="B9" s="72" t="s">
        <v>91</v>
      </c>
      <c r="C9" s="72" t="s">
        <v>92</v>
      </c>
      <c r="D9" s="108">
        <v>-17.100000000000001</v>
      </c>
      <c r="E9" s="108">
        <v>-31.3</v>
      </c>
      <c r="F9" s="108">
        <v>-2.2000000000000002</v>
      </c>
      <c r="G9" s="108"/>
      <c r="H9" s="108"/>
      <c r="I9" s="108">
        <v>-43.2</v>
      </c>
      <c r="J9" s="108">
        <v>-42.6</v>
      </c>
      <c r="K9" s="108">
        <v>-45.2</v>
      </c>
      <c r="L9" s="108"/>
      <c r="M9" s="108" t="s">
        <v>178</v>
      </c>
    </row>
    <row r="10" spans="1:13" x14ac:dyDescent="0.25">
      <c r="B10" s="72" t="s">
        <v>93</v>
      </c>
      <c r="C10" s="72" t="s">
        <v>94</v>
      </c>
      <c r="D10" s="108">
        <v>-4.4000000000000004</v>
      </c>
      <c r="E10" s="108">
        <v>-24.2</v>
      </c>
      <c r="F10" s="108">
        <v>-4</v>
      </c>
      <c r="G10" s="108"/>
      <c r="H10" s="108"/>
      <c r="I10" s="108">
        <v>-26</v>
      </c>
      <c r="J10" s="108">
        <v>-51.2</v>
      </c>
      <c r="K10" s="108">
        <v>-47.9</v>
      </c>
      <c r="L10" s="108"/>
      <c r="M10" s="108">
        <v>0</v>
      </c>
    </row>
    <row r="11" spans="1:13" x14ac:dyDescent="0.25">
      <c r="B11" s="72" t="s">
        <v>95</v>
      </c>
      <c r="C11" s="72" t="s">
        <v>96</v>
      </c>
      <c r="D11" s="108">
        <v>-4.4000000000000004</v>
      </c>
      <c r="E11" s="108">
        <v>-12.1</v>
      </c>
      <c r="F11" s="108">
        <v>-7.2</v>
      </c>
      <c r="G11" s="108"/>
      <c r="H11" s="108"/>
      <c r="I11" s="108">
        <v>-12.1</v>
      </c>
      <c r="J11" s="108">
        <v>-27.2</v>
      </c>
      <c r="K11" s="108">
        <v>-17.7</v>
      </c>
      <c r="L11" s="108"/>
      <c r="M11" s="108">
        <v>0</v>
      </c>
    </row>
    <row r="12" spans="1:13" x14ac:dyDescent="0.25">
      <c r="B12" s="72" t="s">
        <v>97</v>
      </c>
      <c r="C12" s="72" t="s">
        <v>98</v>
      </c>
      <c r="D12" s="108">
        <v>-4.4000000000000004</v>
      </c>
      <c r="E12" s="108">
        <v>-19.3</v>
      </c>
      <c r="F12" s="108">
        <v>-11.8</v>
      </c>
      <c r="G12" s="108"/>
      <c r="H12" s="108"/>
      <c r="I12" s="108">
        <v>-16.5</v>
      </c>
      <c r="J12" s="108">
        <v>-51.8</v>
      </c>
      <c r="K12" s="108">
        <v>-39</v>
      </c>
      <c r="L12" s="108"/>
      <c r="M12" s="108">
        <v>0</v>
      </c>
    </row>
    <row r="13" spans="1:13" x14ac:dyDescent="0.25">
      <c r="B13" s="72" t="s">
        <v>99</v>
      </c>
      <c r="C13" s="72" t="s">
        <v>100</v>
      </c>
      <c r="D13" s="108">
        <v>5.5</v>
      </c>
      <c r="E13" s="108">
        <v>-2</v>
      </c>
      <c r="F13" s="108">
        <v>7.2</v>
      </c>
      <c r="G13" s="108"/>
      <c r="H13" s="108"/>
      <c r="I13" s="108">
        <v>-2.1</v>
      </c>
      <c r="J13" s="108">
        <v>-33.299999999999997</v>
      </c>
      <c r="K13" s="108">
        <v>-25.8</v>
      </c>
      <c r="L13" s="108"/>
      <c r="M13" s="108">
        <v>0</v>
      </c>
    </row>
    <row r="14" spans="1:13" x14ac:dyDescent="0.25">
      <c r="B14" s="72" t="s">
        <v>101</v>
      </c>
      <c r="C14" s="72" t="s">
        <v>102</v>
      </c>
      <c r="D14" s="108">
        <v>-1.9</v>
      </c>
      <c r="E14" s="108">
        <v>27.1</v>
      </c>
      <c r="F14" s="108">
        <v>27.5</v>
      </c>
      <c r="G14" s="108"/>
      <c r="H14" s="108"/>
      <c r="I14" s="108">
        <v>11.9</v>
      </c>
      <c r="J14" s="108">
        <v>-17.8</v>
      </c>
      <c r="K14" s="108">
        <v>-15</v>
      </c>
      <c r="L14" s="108"/>
      <c r="M14" s="108">
        <v>0</v>
      </c>
    </row>
    <row r="15" spans="1:13" x14ac:dyDescent="0.25">
      <c r="B15" s="72" t="s">
        <v>103</v>
      </c>
      <c r="C15" s="72" t="s">
        <v>104</v>
      </c>
      <c r="D15" s="108">
        <v>0</v>
      </c>
      <c r="E15" s="108">
        <v>23</v>
      </c>
      <c r="F15" s="108">
        <v>25.6</v>
      </c>
      <c r="G15" s="108"/>
      <c r="H15" s="108"/>
      <c r="I15" s="108">
        <v>-9.4</v>
      </c>
      <c r="J15" s="108">
        <v>-21.3</v>
      </c>
      <c r="K15" s="108">
        <v>-17.3</v>
      </c>
      <c r="L15" s="108"/>
      <c r="M15" s="108">
        <v>0</v>
      </c>
    </row>
    <row r="16" spans="1:13" x14ac:dyDescent="0.25">
      <c r="B16" s="72" t="s">
        <v>105</v>
      </c>
      <c r="C16" s="72" t="s">
        <v>106</v>
      </c>
      <c r="D16" s="108">
        <v>0</v>
      </c>
      <c r="E16" s="108">
        <v>16.7</v>
      </c>
      <c r="F16" s="108">
        <v>27.7</v>
      </c>
      <c r="G16" s="108"/>
      <c r="H16" s="108"/>
      <c r="I16" s="108">
        <v>-18.3</v>
      </c>
      <c r="J16" s="108">
        <v>-16.7</v>
      </c>
      <c r="K16" s="108">
        <v>-29.3</v>
      </c>
      <c r="L16" s="108"/>
      <c r="M16" s="108">
        <v>0</v>
      </c>
    </row>
    <row r="17" spans="2:13" x14ac:dyDescent="0.25">
      <c r="B17" s="72" t="s">
        <v>107</v>
      </c>
      <c r="C17" s="72" t="s">
        <v>108</v>
      </c>
      <c r="D17" s="108">
        <v>0</v>
      </c>
      <c r="E17" s="108">
        <v>18.100000000000001</v>
      </c>
      <c r="F17" s="108">
        <v>23.9</v>
      </c>
      <c r="G17" s="108"/>
      <c r="H17" s="108"/>
      <c r="I17" s="108">
        <v>-8.8000000000000007</v>
      </c>
      <c r="J17" s="108">
        <v>-15.9</v>
      </c>
      <c r="K17" s="108">
        <v>-28.4</v>
      </c>
      <c r="L17" s="108"/>
      <c r="M17" s="108">
        <v>0</v>
      </c>
    </row>
    <row r="18" spans="2:13" x14ac:dyDescent="0.25">
      <c r="B18" s="72" t="s">
        <v>109</v>
      </c>
      <c r="C18" s="72" t="s">
        <v>110</v>
      </c>
      <c r="D18" s="108">
        <v>0</v>
      </c>
      <c r="E18" s="108">
        <v>18.100000000000001</v>
      </c>
      <c r="F18" s="108">
        <v>16.2</v>
      </c>
      <c r="G18" s="108"/>
      <c r="H18" s="108"/>
      <c r="I18" s="108">
        <v>-20.9</v>
      </c>
      <c r="J18" s="108">
        <v>-31.6</v>
      </c>
      <c r="K18" s="108">
        <v>-32.1</v>
      </c>
      <c r="L18" s="108"/>
      <c r="M18" s="108">
        <v>0</v>
      </c>
    </row>
    <row r="19" spans="2:13" x14ac:dyDescent="0.25">
      <c r="B19" s="72" t="s">
        <v>111</v>
      </c>
      <c r="C19" s="72" t="s">
        <v>112</v>
      </c>
      <c r="D19" s="108">
        <v>0</v>
      </c>
      <c r="E19" s="108">
        <v>17.899999999999999</v>
      </c>
      <c r="F19" s="108">
        <v>17.7</v>
      </c>
      <c r="G19" s="108"/>
      <c r="H19" s="108"/>
      <c r="I19" s="108">
        <v>-26</v>
      </c>
      <c r="J19" s="108">
        <v>-33.4</v>
      </c>
      <c r="K19" s="108">
        <v>-40</v>
      </c>
      <c r="L19" s="108"/>
      <c r="M19" s="108">
        <v>0</v>
      </c>
    </row>
    <row r="20" spans="2:13" x14ac:dyDescent="0.25">
      <c r="B20" s="72" t="s">
        <v>113</v>
      </c>
      <c r="C20" s="72" t="s">
        <v>114</v>
      </c>
      <c r="D20" s="108">
        <v>0</v>
      </c>
      <c r="E20" s="108">
        <v>3.7</v>
      </c>
      <c r="F20" s="108">
        <v>-0.2</v>
      </c>
      <c r="G20" s="108"/>
      <c r="H20" s="108"/>
      <c r="I20" s="108">
        <v>-21.4</v>
      </c>
      <c r="J20" s="108">
        <v>-22.8</v>
      </c>
      <c r="K20" s="108">
        <v>-33</v>
      </c>
      <c r="L20" s="108"/>
      <c r="M20" s="108">
        <v>0</v>
      </c>
    </row>
    <row r="21" spans="2:13" x14ac:dyDescent="0.25">
      <c r="B21" s="72" t="s">
        <v>115</v>
      </c>
      <c r="C21" s="72" t="s">
        <v>116</v>
      </c>
      <c r="D21" s="108">
        <v>0</v>
      </c>
      <c r="E21" s="108">
        <v>3.3</v>
      </c>
      <c r="F21" s="108">
        <v>13.1</v>
      </c>
      <c r="G21" s="108"/>
      <c r="H21" s="108"/>
      <c r="I21" s="108">
        <v>-28.2</v>
      </c>
      <c r="J21" s="108">
        <v>-29.1</v>
      </c>
      <c r="K21" s="108">
        <v>-23.1</v>
      </c>
      <c r="L21" s="108"/>
      <c r="M21" s="108">
        <v>0</v>
      </c>
    </row>
    <row r="22" spans="2:13" x14ac:dyDescent="0.25">
      <c r="B22" s="72" t="s">
        <v>117</v>
      </c>
      <c r="C22" s="72" t="s">
        <v>118</v>
      </c>
      <c r="D22" s="108">
        <v>0</v>
      </c>
      <c r="E22" s="108">
        <v>0</v>
      </c>
      <c r="F22" s="108">
        <v>12.1</v>
      </c>
      <c r="G22" s="108"/>
      <c r="H22" s="108"/>
      <c r="I22" s="108">
        <v>-9.1999999999999993</v>
      </c>
      <c r="J22" s="108">
        <v>-27.9</v>
      </c>
      <c r="K22" s="108">
        <v>-37</v>
      </c>
      <c r="L22" s="108"/>
      <c r="M22" s="108">
        <v>0</v>
      </c>
    </row>
    <row r="23" spans="2:13" x14ac:dyDescent="0.25">
      <c r="B23" s="72" t="s">
        <v>119</v>
      </c>
      <c r="C23" s="72" t="s">
        <v>120</v>
      </c>
      <c r="D23" s="108">
        <v>0</v>
      </c>
      <c r="E23" s="108">
        <v>6.7</v>
      </c>
      <c r="F23" s="108">
        <v>6.7</v>
      </c>
      <c r="G23" s="108"/>
      <c r="H23" s="108"/>
      <c r="I23" s="108">
        <v>-17.5</v>
      </c>
      <c r="J23" s="108">
        <v>-26.5</v>
      </c>
      <c r="K23" s="108">
        <v>-38.200000000000003</v>
      </c>
      <c r="L23" s="108"/>
      <c r="M23" s="108">
        <v>0</v>
      </c>
    </row>
    <row r="24" spans="2:13" x14ac:dyDescent="0.25">
      <c r="B24" s="72" t="s">
        <v>121</v>
      </c>
      <c r="C24" s="72" t="s">
        <v>122</v>
      </c>
      <c r="D24" s="108">
        <v>6.3</v>
      </c>
      <c r="E24" s="108">
        <v>17</v>
      </c>
      <c r="F24" s="108">
        <v>14</v>
      </c>
      <c r="G24" s="108"/>
      <c r="H24" s="108"/>
      <c r="I24" s="108">
        <v>-20.399999999999999</v>
      </c>
      <c r="J24" s="108">
        <v>-8.1</v>
      </c>
      <c r="K24" s="108">
        <v>-26</v>
      </c>
      <c r="L24" s="108"/>
      <c r="M24" s="108">
        <v>0</v>
      </c>
    </row>
    <row r="25" spans="2:13" x14ac:dyDescent="0.25">
      <c r="B25" s="72" t="s">
        <v>123</v>
      </c>
      <c r="C25" s="72" t="s">
        <v>124</v>
      </c>
      <c r="D25" s="108">
        <v>9.9</v>
      </c>
      <c r="E25" s="108">
        <v>19.3</v>
      </c>
      <c r="F25" s="108">
        <v>23</v>
      </c>
      <c r="G25" s="108"/>
      <c r="H25" s="108"/>
      <c r="I25" s="108">
        <v>-8.1</v>
      </c>
      <c r="J25" s="108">
        <v>-21.4</v>
      </c>
      <c r="K25" s="108">
        <v>-21</v>
      </c>
      <c r="L25" s="108"/>
      <c r="M25" s="108">
        <v>0</v>
      </c>
    </row>
    <row r="26" spans="2:13" x14ac:dyDescent="0.25">
      <c r="B26" s="72" t="s">
        <v>125</v>
      </c>
      <c r="C26" s="72" t="s">
        <v>126</v>
      </c>
      <c r="D26" s="108">
        <v>9.9</v>
      </c>
      <c r="E26" s="108">
        <v>17</v>
      </c>
      <c r="F26" s="108">
        <v>10.3</v>
      </c>
      <c r="G26" s="108"/>
      <c r="H26" s="108"/>
      <c r="I26" s="108">
        <v>-9.1</v>
      </c>
      <c r="J26" s="108">
        <v>-24.6</v>
      </c>
      <c r="K26" s="108">
        <v>-25.9</v>
      </c>
      <c r="L26" s="108"/>
      <c r="M26" s="108">
        <v>0</v>
      </c>
    </row>
    <row r="27" spans="2:13" x14ac:dyDescent="0.25">
      <c r="B27" s="72" t="s">
        <v>127</v>
      </c>
      <c r="C27" s="72" t="s">
        <v>128</v>
      </c>
      <c r="D27" s="108">
        <v>3.4</v>
      </c>
      <c r="E27" s="108">
        <v>7.7</v>
      </c>
      <c r="F27" s="108">
        <v>11.1</v>
      </c>
      <c r="G27" s="108"/>
      <c r="H27" s="108"/>
      <c r="I27" s="108">
        <v>-9.6999999999999993</v>
      </c>
      <c r="J27" s="108">
        <v>-24.1</v>
      </c>
      <c r="K27" s="108">
        <v>-29.6</v>
      </c>
      <c r="L27" s="108"/>
      <c r="M27" s="108">
        <v>0</v>
      </c>
    </row>
    <row r="28" spans="2:13" x14ac:dyDescent="0.25">
      <c r="B28" s="72" t="s">
        <v>129</v>
      </c>
      <c r="C28" s="72" t="s">
        <v>130</v>
      </c>
      <c r="D28" s="108">
        <v>9.5</v>
      </c>
      <c r="E28" s="108">
        <v>17.2</v>
      </c>
      <c r="F28" s="108">
        <v>12.6</v>
      </c>
      <c r="G28" s="108"/>
      <c r="H28" s="108"/>
      <c r="I28" s="108">
        <v>-14.5</v>
      </c>
      <c r="J28" s="108">
        <v>-15.4</v>
      </c>
      <c r="K28" s="108">
        <v>-27</v>
      </c>
      <c r="L28" s="108"/>
      <c r="M28" s="108">
        <v>0</v>
      </c>
    </row>
    <row r="29" spans="2:13" x14ac:dyDescent="0.25">
      <c r="B29" s="72" t="s">
        <v>131</v>
      </c>
      <c r="C29" s="72" t="s">
        <v>132</v>
      </c>
      <c r="D29" s="108">
        <v>-3.6</v>
      </c>
      <c r="E29" s="108">
        <v>4.7</v>
      </c>
      <c r="F29" s="108">
        <v>15.8</v>
      </c>
      <c r="G29" s="108"/>
      <c r="H29" s="108"/>
      <c r="I29" s="108">
        <v>9.8000000000000007</v>
      </c>
      <c r="J29" s="108">
        <v>-24</v>
      </c>
      <c r="K29" s="108">
        <v>-19.7</v>
      </c>
      <c r="L29" s="108"/>
      <c r="M29" s="108">
        <v>0</v>
      </c>
    </row>
    <row r="30" spans="2:13" x14ac:dyDescent="0.25">
      <c r="B30" s="72" t="s">
        <v>133</v>
      </c>
      <c r="C30" s="72" t="s">
        <v>134</v>
      </c>
      <c r="D30" s="108">
        <v>-3.4</v>
      </c>
      <c r="E30" s="108">
        <v>10.4</v>
      </c>
      <c r="F30" s="108">
        <v>22.6</v>
      </c>
      <c r="G30" s="108"/>
      <c r="H30" s="108"/>
      <c r="I30" s="108">
        <v>7.3</v>
      </c>
      <c r="J30" s="108">
        <v>-4.9000000000000004</v>
      </c>
      <c r="K30" s="108">
        <v>-6.3</v>
      </c>
      <c r="L30" s="108"/>
      <c r="M30" s="108">
        <v>0</v>
      </c>
    </row>
    <row r="31" spans="2:13" x14ac:dyDescent="0.25">
      <c r="B31" s="72" t="s">
        <v>135</v>
      </c>
      <c r="C31" s="72" t="s">
        <v>136</v>
      </c>
      <c r="D31" s="108">
        <v>11.3</v>
      </c>
      <c r="E31" s="108">
        <v>21.7</v>
      </c>
      <c r="F31" s="108">
        <v>24.8</v>
      </c>
      <c r="G31" s="108"/>
      <c r="H31" s="108"/>
      <c r="I31" s="108">
        <v>2</v>
      </c>
      <c r="J31" s="108">
        <v>-7.7</v>
      </c>
      <c r="K31" s="108">
        <v>10.7</v>
      </c>
      <c r="L31" s="108"/>
      <c r="M31" s="108">
        <v>0</v>
      </c>
    </row>
    <row r="32" spans="2:13" x14ac:dyDescent="0.25">
      <c r="B32" s="72" t="s">
        <v>137</v>
      </c>
      <c r="C32" s="72" t="s">
        <v>138</v>
      </c>
      <c r="D32" s="108">
        <v>9.8000000000000007</v>
      </c>
      <c r="E32" s="108">
        <v>10.9</v>
      </c>
      <c r="F32" s="108">
        <v>27</v>
      </c>
      <c r="G32" s="108"/>
      <c r="H32" s="108"/>
      <c r="I32" s="108">
        <v>2.4</v>
      </c>
      <c r="J32" s="108">
        <v>-4.7</v>
      </c>
      <c r="K32" s="108">
        <v>-22.7</v>
      </c>
      <c r="L32" s="108"/>
      <c r="M32" s="108">
        <v>0</v>
      </c>
    </row>
    <row r="33" spans="1:13" x14ac:dyDescent="0.25">
      <c r="B33" s="72" t="s">
        <v>139</v>
      </c>
      <c r="C33" s="72" t="s">
        <v>140</v>
      </c>
      <c r="D33" s="108">
        <v>10.3</v>
      </c>
      <c r="E33" s="108">
        <v>10.3</v>
      </c>
      <c r="F33" s="108">
        <v>24.5</v>
      </c>
      <c r="G33" s="108"/>
      <c r="H33" s="108"/>
      <c r="I33" s="108">
        <v>8.5</v>
      </c>
      <c r="J33" s="108">
        <v>-5.7</v>
      </c>
      <c r="K33" s="108">
        <v>-6.7</v>
      </c>
      <c r="L33" s="108"/>
      <c r="M33" s="108">
        <v>0</v>
      </c>
    </row>
    <row r="34" spans="1:13" x14ac:dyDescent="0.25">
      <c r="B34" s="72" t="s">
        <v>141</v>
      </c>
      <c r="C34" s="72" t="s">
        <v>142</v>
      </c>
      <c r="D34" s="108">
        <v>7.4250145705134498</v>
      </c>
      <c r="E34" s="108">
        <v>7.4250145705134498</v>
      </c>
      <c r="F34" s="108">
        <v>21.400146526262144</v>
      </c>
      <c r="G34" s="108"/>
      <c r="H34" s="108"/>
      <c r="I34" s="108">
        <v>11.706340853590225</v>
      </c>
      <c r="J34" s="108">
        <v>-13.144626688102068</v>
      </c>
      <c r="K34" s="108">
        <v>-6.6500539279336843</v>
      </c>
      <c r="L34" s="108"/>
      <c r="M34" s="108">
        <v>0</v>
      </c>
    </row>
    <row r="35" spans="1:13" x14ac:dyDescent="0.25">
      <c r="B35" s="72" t="s">
        <v>143</v>
      </c>
      <c r="C35" s="72" t="s">
        <v>144</v>
      </c>
      <c r="D35" s="108">
        <v>0</v>
      </c>
      <c r="E35" s="108">
        <v>8.5</v>
      </c>
      <c r="F35" s="108">
        <v>18.2</v>
      </c>
      <c r="G35" s="108"/>
      <c r="H35" s="108"/>
      <c r="I35" s="108">
        <v>5.6</v>
      </c>
      <c r="J35" s="108">
        <v>-11.3</v>
      </c>
      <c r="K35" s="108">
        <v>-4.8</v>
      </c>
      <c r="L35" s="108"/>
      <c r="M35" s="108">
        <v>0</v>
      </c>
    </row>
    <row r="36" spans="1:13" x14ac:dyDescent="0.25">
      <c r="B36" s="72" t="s">
        <v>216</v>
      </c>
      <c r="C36" s="72" t="s">
        <v>146</v>
      </c>
      <c r="D36" s="108">
        <v>13.369198728598239</v>
      </c>
      <c r="E36" s="108">
        <v>17.640982819208585</v>
      </c>
      <c r="F36" s="108">
        <v>21.151684561965567</v>
      </c>
      <c r="G36" s="108"/>
      <c r="H36" s="108"/>
      <c r="I36" s="108">
        <v>-10.921838018544026</v>
      </c>
      <c r="J36" s="108">
        <v>-5.7100699251221885</v>
      </c>
      <c r="K36" s="108">
        <v>-9.0974146379878942</v>
      </c>
      <c r="L36" s="108"/>
      <c r="M36" s="108">
        <v>0</v>
      </c>
    </row>
    <row r="37" spans="1:13" x14ac:dyDescent="0.25">
      <c r="B37" s="72" t="s">
        <v>147</v>
      </c>
      <c r="C37" s="72" t="s">
        <v>148</v>
      </c>
      <c r="D37" s="108">
        <v>10.094561122042105</v>
      </c>
      <c r="E37" s="108">
        <v>10.094561122042105</v>
      </c>
      <c r="F37" s="108">
        <v>16.050630339631162</v>
      </c>
      <c r="G37" s="108"/>
      <c r="H37" s="108"/>
      <c r="I37" s="108">
        <v>-11.301885353783556</v>
      </c>
      <c r="J37" s="108">
        <v>-6.3306706589573079</v>
      </c>
      <c r="K37" s="108">
        <v>-15.716479396652749</v>
      </c>
      <c r="L37" s="108"/>
      <c r="M37" s="108">
        <v>0</v>
      </c>
    </row>
    <row r="38" spans="1:13" x14ac:dyDescent="0.25">
      <c r="B38" s="72" t="s">
        <v>149</v>
      </c>
      <c r="C38" s="72" t="s">
        <v>150</v>
      </c>
      <c r="D38" s="108">
        <v>11.301885353783556</v>
      </c>
      <c r="E38" s="108">
        <v>15.55205849223637</v>
      </c>
      <c r="F38" s="108">
        <v>18.87501944350592</v>
      </c>
      <c r="G38" s="108"/>
      <c r="H38" s="108"/>
      <c r="I38" s="108">
        <v>-8.8872368903006542</v>
      </c>
      <c r="J38" s="108">
        <v>-6.3306706589573079</v>
      </c>
      <c r="K38" s="108">
        <v>-15.716479396652749</v>
      </c>
      <c r="L38" s="108"/>
      <c r="M38" s="108">
        <v>0</v>
      </c>
    </row>
    <row r="39" spans="1:13" x14ac:dyDescent="0.25">
      <c r="B39" s="72" t="s">
        <v>151</v>
      </c>
      <c r="C39" s="72" t="s">
        <v>152</v>
      </c>
      <c r="D39" s="108">
        <v>11.301885353783556</v>
      </c>
      <c r="E39" s="108">
        <v>10.094561122042105</v>
      </c>
      <c r="F39" s="108">
        <v>23.821101502801724</v>
      </c>
      <c r="G39" s="108"/>
      <c r="H39" s="108"/>
      <c r="I39" s="108">
        <v>-5.1233464272158562</v>
      </c>
      <c r="J39" s="108">
        <v>-10.094561122042105</v>
      </c>
      <c r="K39" s="108">
        <v>-15.716479396652749</v>
      </c>
      <c r="L39" s="108"/>
      <c r="M39" s="108">
        <v>0</v>
      </c>
    </row>
    <row r="40" spans="1:13" x14ac:dyDescent="0.25">
      <c r="B40" s="72" t="s">
        <v>153</v>
      </c>
      <c r="C40" s="72" t="s">
        <v>154</v>
      </c>
      <c r="D40" s="108">
        <v>11.732863328937361</v>
      </c>
      <c r="E40" s="108">
        <v>11.732863328937361</v>
      </c>
      <c r="F40" s="108">
        <v>17.555800317895191</v>
      </c>
      <c r="G40" s="108"/>
      <c r="H40" s="108"/>
      <c r="I40" s="108">
        <v>-12.85805804698232</v>
      </c>
      <c r="J40" s="108">
        <v>-12.85805804698232</v>
      </c>
      <c r="K40" s="108">
        <v>-10.607668610892402</v>
      </c>
      <c r="L40" s="108"/>
      <c r="M40" s="108">
        <v>0</v>
      </c>
    </row>
    <row r="41" spans="1:13" x14ac:dyDescent="0.25">
      <c r="B41" s="72" t="s">
        <v>155</v>
      </c>
      <c r="C41" s="72" t="s">
        <v>156</v>
      </c>
      <c r="D41" s="108">
        <v>16.637581689833247</v>
      </c>
      <c r="E41" s="108">
        <v>11.732863328937361</v>
      </c>
      <c r="F41" s="108">
        <v>17.555800317895191</v>
      </c>
      <c r="G41" s="108"/>
      <c r="H41" s="108"/>
      <c r="I41" s="108">
        <v>-12.85805804698232</v>
      </c>
      <c r="J41" s="108">
        <v>-12.85805804698232</v>
      </c>
      <c r="K41" s="108">
        <v>-10.607668610892402</v>
      </c>
      <c r="L41" s="108"/>
      <c r="M41" s="108">
        <v>0</v>
      </c>
    </row>
    <row r="42" spans="1:13" x14ac:dyDescent="0.25">
      <c r="B42" s="72" t="s">
        <v>157</v>
      </c>
      <c r="C42" s="72" t="s">
        <v>158</v>
      </c>
      <c r="D42" s="108">
        <v>7.7523787988385138</v>
      </c>
      <c r="E42" s="108">
        <v>11.732863328937361</v>
      </c>
      <c r="F42" s="108">
        <v>3.7423701085261225</v>
      </c>
      <c r="G42" s="108"/>
      <c r="H42" s="108"/>
      <c r="I42" s="108">
        <v>-10.607668610892402</v>
      </c>
      <c r="J42" s="108">
        <v>-14.036172062942754</v>
      </c>
      <c r="K42" s="108">
        <v>-5.6123048697894866</v>
      </c>
      <c r="L42" s="108"/>
      <c r="M42" s="108">
        <v>0</v>
      </c>
    </row>
    <row r="43" spans="1:13" x14ac:dyDescent="0.25">
      <c r="B43" s="72" t="s">
        <v>159</v>
      </c>
      <c r="C43" s="72" t="s">
        <v>160</v>
      </c>
      <c r="D43" s="108">
        <v>7.7523787988385138</v>
      </c>
      <c r="E43" s="108">
        <v>16.637581689833247</v>
      </c>
      <c r="F43" s="108">
        <v>7.7228546386249697</v>
      </c>
      <c r="G43" s="108"/>
      <c r="H43" s="108"/>
      <c r="I43" s="108">
        <v>-10.607668610892402</v>
      </c>
      <c r="J43" s="108">
        <v>-11.732863328937361</v>
      </c>
      <c r="K43" s="108">
        <v>-5.6123048697894866</v>
      </c>
      <c r="L43" s="108"/>
      <c r="M43" s="108">
        <v>0</v>
      </c>
    </row>
    <row r="44" spans="1:13" x14ac:dyDescent="0.25">
      <c r="B44" s="72" t="s">
        <v>161</v>
      </c>
      <c r="C44" s="72" t="s">
        <v>162</v>
      </c>
      <c r="D44" s="108">
        <v>7.9609625839950304</v>
      </c>
      <c r="E44" s="108">
        <v>12.361517617598301</v>
      </c>
      <c r="F44" s="108">
        <v>3.1325987212723962</v>
      </c>
      <c r="G44" s="108"/>
      <c r="H44" s="108"/>
      <c r="I44" s="108">
        <v>-11.182074496581839</v>
      </c>
      <c r="J44" s="108">
        <v>-12.361517617598301</v>
      </c>
      <c r="K44" s="108">
        <v>-1.4456760269330875</v>
      </c>
      <c r="L44" s="108"/>
      <c r="M44" s="108">
        <v>-8.7991385070926214</v>
      </c>
    </row>
    <row r="45" spans="1:13" x14ac:dyDescent="0.25">
      <c r="B45" s="72" t="s">
        <v>171</v>
      </c>
      <c r="C45" s="72" t="s">
        <v>172</v>
      </c>
      <c r="D45" s="108">
        <v>-3.1588141421387053</v>
      </c>
      <c r="E45" s="108">
        <v>0</v>
      </c>
      <c r="F45" s="108">
        <v>4.1759638714785767</v>
      </c>
      <c r="G45" s="108">
        <v>0</v>
      </c>
      <c r="H45" s="108">
        <v>1.560028707416597</v>
      </c>
      <c r="I45" s="108">
        <v>1.560028707416597</v>
      </c>
      <c r="J45" s="108">
        <v>1.560028707416597</v>
      </c>
      <c r="K45" s="108">
        <v>4.8039661704237657</v>
      </c>
      <c r="L45" s="108">
        <v>0</v>
      </c>
      <c r="M45" s="108">
        <v>0</v>
      </c>
    </row>
    <row r="47" spans="1:13" s="42" customFormat="1" ht="12.75" customHeight="1" x14ac:dyDescent="0.25">
      <c r="A47" s="109" t="s">
        <v>244</v>
      </c>
      <c r="B47" s="48"/>
      <c r="C47" s="48"/>
      <c r="D47" s="48"/>
      <c r="E47" s="48"/>
    </row>
    <row r="48" spans="1:13" s="42" customFormat="1" ht="14.25" x14ac:dyDescent="0.25">
      <c r="A48" s="47" t="s">
        <v>180</v>
      </c>
      <c r="B48" s="48"/>
      <c r="C48" s="48"/>
      <c r="D48" s="48"/>
      <c r="E48" s="48"/>
    </row>
  </sheetData>
  <mergeCells count="5">
    <mergeCell ref="F6:G6"/>
    <mergeCell ref="D6:E6"/>
    <mergeCell ref="H6:K6"/>
    <mergeCell ref="L6:L7"/>
    <mergeCell ref="M6:M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9"/>
  <sheetViews>
    <sheetView workbookViewId="0">
      <pane xSplit="2" ySplit="5" topLeftCell="C36" activePane="bottomRight" state="frozen"/>
      <selection activeCell="E39" sqref="E39"/>
      <selection pane="topRight" activeCell="E39" sqref="E39"/>
      <selection pane="bottomLeft" activeCell="E39" sqref="E39"/>
      <selection pane="bottomRight" sqref="A1:G2"/>
    </sheetView>
  </sheetViews>
  <sheetFormatPr defaultRowHeight="16.5" x14ac:dyDescent="0.3"/>
  <cols>
    <col min="1" max="2" width="9.140625" style="87"/>
    <col min="3" max="3" width="12.85546875" style="87" customWidth="1"/>
    <col min="4" max="16384" width="9.140625" style="87"/>
  </cols>
  <sheetData>
    <row r="1" spans="1:12" x14ac:dyDescent="0.3">
      <c r="A1" s="100" t="s">
        <v>59</v>
      </c>
      <c r="B1" s="100" t="s">
        <v>56</v>
      </c>
      <c r="C1" s="101"/>
      <c r="D1" s="101"/>
      <c r="E1" s="101"/>
      <c r="F1" s="101"/>
      <c r="G1" s="101"/>
    </row>
    <row r="2" spans="1:12" x14ac:dyDescent="0.3">
      <c r="A2" s="101" t="s">
        <v>61</v>
      </c>
      <c r="B2" s="101" t="s">
        <v>58</v>
      </c>
      <c r="C2" s="101"/>
      <c r="D2" s="101"/>
      <c r="E2" s="101"/>
      <c r="F2" s="101"/>
      <c r="G2" s="101"/>
    </row>
    <row r="4" spans="1:12" x14ac:dyDescent="0.3">
      <c r="A4" s="58"/>
      <c r="B4" s="140"/>
      <c r="C4" s="147" t="s">
        <v>192</v>
      </c>
      <c r="D4" s="141" t="s">
        <v>193</v>
      </c>
      <c r="E4" s="141"/>
      <c r="F4" s="141" t="s">
        <v>194</v>
      </c>
      <c r="G4" s="141"/>
      <c r="H4" s="141"/>
      <c r="I4" s="141"/>
      <c r="J4" s="141"/>
      <c r="K4" s="59" t="s">
        <v>195</v>
      </c>
      <c r="L4" s="58"/>
    </row>
    <row r="5" spans="1:12" ht="84" x14ac:dyDescent="0.3">
      <c r="A5" s="58"/>
      <c r="B5" s="140"/>
      <c r="C5" s="147"/>
      <c r="D5" s="60" t="s">
        <v>199</v>
      </c>
      <c r="E5" s="60" t="s">
        <v>200</v>
      </c>
      <c r="F5" s="60" t="s">
        <v>201</v>
      </c>
      <c r="G5" s="60" t="s">
        <v>202</v>
      </c>
      <c r="H5" s="60" t="s">
        <v>203</v>
      </c>
      <c r="I5" s="60" t="s">
        <v>204</v>
      </c>
      <c r="J5" s="60" t="s">
        <v>205</v>
      </c>
      <c r="K5" s="61"/>
      <c r="L5" s="58"/>
    </row>
    <row r="6" spans="1:12" s="58" customFormat="1" ht="20.25" customHeight="1" x14ac:dyDescent="0.3">
      <c r="B6" s="102"/>
      <c r="C6" s="138" t="s">
        <v>259</v>
      </c>
      <c r="D6" s="139" t="s">
        <v>260</v>
      </c>
      <c r="E6" s="139"/>
      <c r="F6" s="139" t="s">
        <v>267</v>
      </c>
      <c r="G6" s="139"/>
      <c r="H6" s="139"/>
      <c r="I6" s="139"/>
      <c r="J6" s="139"/>
      <c r="K6" s="103" t="s">
        <v>269</v>
      </c>
    </row>
    <row r="7" spans="1:12" s="58" customFormat="1" ht="51" customHeight="1" x14ac:dyDescent="0.3">
      <c r="B7" s="102"/>
      <c r="C7" s="138"/>
      <c r="D7" s="60" t="s">
        <v>261</v>
      </c>
      <c r="E7" s="60" t="s">
        <v>262</v>
      </c>
      <c r="F7" s="60" t="s">
        <v>263</v>
      </c>
      <c r="G7" s="60" t="s">
        <v>264</v>
      </c>
      <c r="H7" s="60" t="s">
        <v>265</v>
      </c>
      <c r="I7" s="60" t="s">
        <v>266</v>
      </c>
      <c r="J7" s="60" t="s">
        <v>268</v>
      </c>
      <c r="K7" s="61"/>
    </row>
    <row r="8" spans="1:12" x14ac:dyDescent="0.3">
      <c r="A8" s="53" t="s">
        <v>89</v>
      </c>
      <c r="B8" s="53" t="s">
        <v>90</v>
      </c>
      <c r="C8" s="93"/>
      <c r="D8" s="94">
        <v>-57.9</v>
      </c>
      <c r="E8" s="94">
        <v>-46.1</v>
      </c>
      <c r="F8" s="94">
        <v>-11.7</v>
      </c>
      <c r="G8" s="94">
        <v>-32.4</v>
      </c>
      <c r="H8" s="94">
        <v>-44.7</v>
      </c>
      <c r="I8" s="95"/>
      <c r="J8" s="94">
        <v>-20.9</v>
      </c>
      <c r="K8" s="94"/>
      <c r="L8" s="95"/>
    </row>
    <row r="9" spans="1:12" x14ac:dyDescent="0.3">
      <c r="A9" s="53" t="s">
        <v>91</v>
      </c>
      <c r="B9" s="53" t="s">
        <v>92</v>
      </c>
      <c r="C9" s="93"/>
      <c r="D9" s="94">
        <v>-27.3</v>
      </c>
      <c r="E9" s="94">
        <v>-39.700000000000003</v>
      </c>
      <c r="F9" s="94">
        <v>-7.7</v>
      </c>
      <c r="G9" s="94">
        <v>-11.4</v>
      </c>
      <c r="H9" s="94">
        <v>-41.8</v>
      </c>
      <c r="I9" s="95"/>
      <c r="J9" s="94">
        <v>0</v>
      </c>
      <c r="K9" s="94"/>
      <c r="L9" s="95"/>
    </row>
    <row r="10" spans="1:12" x14ac:dyDescent="0.3">
      <c r="A10" s="53" t="s">
        <v>93</v>
      </c>
      <c r="B10" s="53" t="s">
        <v>94</v>
      </c>
      <c r="C10" s="93"/>
      <c r="D10" s="94">
        <v>2.5</v>
      </c>
      <c r="E10" s="94">
        <v>-3.8</v>
      </c>
      <c r="F10" s="94">
        <v>-2.2000000000000002</v>
      </c>
      <c r="G10" s="94">
        <v>0</v>
      </c>
      <c r="H10" s="94">
        <v>-1.7</v>
      </c>
      <c r="I10" s="95"/>
      <c r="J10" s="94">
        <v>0</v>
      </c>
      <c r="K10" s="94"/>
      <c r="L10" s="95"/>
    </row>
    <row r="11" spans="1:12" x14ac:dyDescent="0.3">
      <c r="A11" s="53" t="s">
        <v>95</v>
      </c>
      <c r="B11" s="53" t="s">
        <v>96</v>
      </c>
      <c r="C11" s="93"/>
      <c r="D11" s="96">
        <v>6.7</v>
      </c>
      <c r="E11" s="96">
        <v>-7.8</v>
      </c>
      <c r="F11" s="96">
        <v>0</v>
      </c>
      <c r="G11" s="96">
        <v>0</v>
      </c>
      <c r="H11" s="96">
        <v>6.6</v>
      </c>
      <c r="I11" s="96"/>
      <c r="J11" s="96">
        <v>0</v>
      </c>
      <c r="K11" s="96"/>
      <c r="L11" s="95"/>
    </row>
    <row r="12" spans="1:12" x14ac:dyDescent="0.3">
      <c r="A12" s="53" t="s">
        <v>97</v>
      </c>
      <c r="B12" s="53" t="s">
        <v>98</v>
      </c>
      <c r="C12" s="93"/>
      <c r="D12" s="94">
        <v>-4</v>
      </c>
      <c r="E12" s="94">
        <v>-14.7</v>
      </c>
      <c r="F12" s="94">
        <v>0</v>
      </c>
      <c r="G12" s="94">
        <v>-2.7</v>
      </c>
      <c r="H12" s="94">
        <v>-10.7</v>
      </c>
      <c r="I12" s="95"/>
      <c r="J12" s="94">
        <v>7.7</v>
      </c>
      <c r="K12" s="94"/>
      <c r="L12" s="95"/>
    </row>
    <row r="13" spans="1:12" x14ac:dyDescent="0.3">
      <c r="A13" s="53" t="s">
        <v>99</v>
      </c>
      <c r="B13" s="53" t="s">
        <v>100</v>
      </c>
      <c r="C13" s="93"/>
      <c r="D13" s="94">
        <v>-5.3</v>
      </c>
      <c r="E13" s="94">
        <v>-8.4</v>
      </c>
      <c r="F13" s="94">
        <v>13.8</v>
      </c>
      <c r="G13" s="94">
        <v>2.2000000000000002</v>
      </c>
      <c r="H13" s="94">
        <v>-14.3</v>
      </c>
      <c r="I13" s="95"/>
      <c r="J13" s="94">
        <v>12.1</v>
      </c>
      <c r="K13" s="94"/>
      <c r="L13" s="95"/>
    </row>
    <row r="14" spans="1:12" x14ac:dyDescent="0.3">
      <c r="A14" s="53" t="s">
        <v>101</v>
      </c>
      <c r="B14" s="53" t="s">
        <v>102</v>
      </c>
      <c r="C14" s="93"/>
      <c r="D14" s="94">
        <v>11.7</v>
      </c>
      <c r="E14" s="94">
        <v>-6.6</v>
      </c>
      <c r="F14" s="94">
        <v>-1.6</v>
      </c>
      <c r="G14" s="94">
        <v>0</v>
      </c>
      <c r="H14" s="94">
        <v>-4.5</v>
      </c>
      <c r="I14" s="95"/>
      <c r="J14" s="94">
        <v>3.2</v>
      </c>
      <c r="K14" s="94"/>
      <c r="L14" s="95"/>
    </row>
    <row r="15" spans="1:12" x14ac:dyDescent="0.3">
      <c r="A15" s="53" t="s">
        <v>103</v>
      </c>
      <c r="B15" s="53" t="s">
        <v>104</v>
      </c>
      <c r="C15" s="93"/>
      <c r="D15" s="96">
        <v>11.4</v>
      </c>
      <c r="E15" s="96">
        <v>-7.5</v>
      </c>
      <c r="F15" s="96">
        <v>-4.8</v>
      </c>
      <c r="G15" s="96">
        <v>-3.9</v>
      </c>
      <c r="H15" s="96">
        <v>-10.6</v>
      </c>
      <c r="I15" s="96"/>
      <c r="J15" s="96">
        <v>10.7</v>
      </c>
      <c r="K15" s="96"/>
      <c r="L15" s="95"/>
    </row>
    <row r="16" spans="1:12" x14ac:dyDescent="0.3">
      <c r="A16" s="53" t="s">
        <v>105</v>
      </c>
      <c r="B16" s="53" t="s">
        <v>106</v>
      </c>
      <c r="C16" s="93"/>
      <c r="D16" s="94">
        <v>9.8000000000000007</v>
      </c>
      <c r="E16" s="94">
        <v>-10.8</v>
      </c>
      <c r="F16" s="94">
        <v>0.3</v>
      </c>
      <c r="G16" s="94">
        <v>-7.2</v>
      </c>
      <c r="H16" s="94">
        <v>-14</v>
      </c>
      <c r="I16" s="95"/>
      <c r="J16" s="94">
        <v>0</v>
      </c>
      <c r="K16" s="94"/>
      <c r="L16" s="95"/>
    </row>
    <row r="17" spans="1:12" x14ac:dyDescent="0.3">
      <c r="A17" s="53" t="s">
        <v>107</v>
      </c>
      <c r="B17" s="53" t="s">
        <v>108</v>
      </c>
      <c r="C17" s="93"/>
      <c r="D17" s="94">
        <v>5.9</v>
      </c>
      <c r="E17" s="94">
        <v>-9.5</v>
      </c>
      <c r="F17" s="94">
        <v>20.7</v>
      </c>
      <c r="G17" s="94">
        <v>-7.2</v>
      </c>
      <c r="H17" s="94">
        <v>-10.8</v>
      </c>
      <c r="I17" s="95"/>
      <c r="J17" s="94">
        <v>0</v>
      </c>
      <c r="K17" s="94"/>
      <c r="L17" s="95"/>
    </row>
    <row r="18" spans="1:12" x14ac:dyDescent="0.3">
      <c r="A18" s="53" t="s">
        <v>109</v>
      </c>
      <c r="B18" s="53" t="s">
        <v>110</v>
      </c>
      <c r="C18" s="93"/>
      <c r="D18" s="94">
        <v>18.899999999999999</v>
      </c>
      <c r="E18" s="94">
        <v>0.9</v>
      </c>
      <c r="F18" s="94">
        <v>17.7</v>
      </c>
      <c r="G18" s="94">
        <v>-17.600000000000001</v>
      </c>
      <c r="H18" s="94">
        <v>-5.3</v>
      </c>
      <c r="I18" s="95"/>
      <c r="J18" s="94">
        <v>0</v>
      </c>
      <c r="K18" s="94"/>
      <c r="L18" s="95"/>
    </row>
    <row r="19" spans="1:12" x14ac:dyDescent="0.3">
      <c r="A19" s="53" t="s">
        <v>111</v>
      </c>
      <c r="B19" s="53" t="s">
        <v>112</v>
      </c>
      <c r="C19" s="93"/>
      <c r="D19" s="96">
        <v>10.9</v>
      </c>
      <c r="E19" s="96">
        <v>1</v>
      </c>
      <c r="F19" s="96">
        <v>2.5</v>
      </c>
      <c r="G19" s="96">
        <v>-19.2</v>
      </c>
      <c r="H19" s="96">
        <v>-19.2</v>
      </c>
      <c r="I19" s="96"/>
      <c r="J19" s="96">
        <v>0</v>
      </c>
      <c r="K19" s="96"/>
      <c r="L19" s="95"/>
    </row>
    <row r="20" spans="1:12" x14ac:dyDescent="0.3">
      <c r="A20" s="53" t="s">
        <v>113</v>
      </c>
      <c r="B20" s="53" t="s">
        <v>114</v>
      </c>
      <c r="C20" s="93"/>
      <c r="D20" s="94">
        <v>-5.9</v>
      </c>
      <c r="E20" s="94">
        <v>-5.9</v>
      </c>
      <c r="F20" s="94">
        <v>-5.9</v>
      </c>
      <c r="G20" s="94">
        <v>-6.1</v>
      </c>
      <c r="H20" s="94">
        <v>-6.1</v>
      </c>
      <c r="I20" s="95"/>
      <c r="J20" s="94">
        <v>0</v>
      </c>
      <c r="K20" s="94"/>
      <c r="L20" s="95"/>
    </row>
    <row r="21" spans="1:12" x14ac:dyDescent="0.3">
      <c r="A21" s="53" t="s">
        <v>115</v>
      </c>
      <c r="B21" s="53" t="s">
        <v>116</v>
      </c>
      <c r="C21" s="93"/>
      <c r="D21" s="94">
        <v>-5.9</v>
      </c>
      <c r="E21" s="94">
        <v>-5.9</v>
      </c>
      <c r="F21" s="94">
        <v>-5.9</v>
      </c>
      <c r="G21" s="94">
        <v>-15.7</v>
      </c>
      <c r="H21" s="94">
        <v>-15.7</v>
      </c>
      <c r="I21" s="95"/>
      <c r="J21" s="94">
        <v>0</v>
      </c>
      <c r="K21" s="94"/>
      <c r="L21" s="95"/>
    </row>
    <row r="22" spans="1:12" x14ac:dyDescent="0.3">
      <c r="A22" s="53" t="s">
        <v>117</v>
      </c>
      <c r="B22" s="53" t="s">
        <v>118</v>
      </c>
      <c r="C22" s="93"/>
      <c r="D22" s="94">
        <v>0</v>
      </c>
      <c r="E22" s="94">
        <v>5.8</v>
      </c>
      <c r="F22" s="94">
        <v>0</v>
      </c>
      <c r="G22" s="94">
        <v>0</v>
      </c>
      <c r="H22" s="94">
        <v>-15.7</v>
      </c>
      <c r="I22" s="95"/>
      <c r="J22" s="94">
        <v>0</v>
      </c>
      <c r="K22" s="94"/>
      <c r="L22" s="95"/>
    </row>
    <row r="23" spans="1:12" x14ac:dyDescent="0.3">
      <c r="A23" s="53" t="s">
        <v>119</v>
      </c>
      <c r="B23" s="53" t="s">
        <v>120</v>
      </c>
      <c r="C23" s="93"/>
      <c r="D23" s="96">
        <v>15.5</v>
      </c>
      <c r="E23" s="96">
        <v>3.2</v>
      </c>
      <c r="F23" s="96">
        <v>6.6</v>
      </c>
      <c r="G23" s="96">
        <v>-11.3</v>
      </c>
      <c r="H23" s="96">
        <v>-9.1</v>
      </c>
      <c r="I23" s="96"/>
      <c r="J23" s="96">
        <v>0</v>
      </c>
      <c r="K23" s="96"/>
      <c r="L23" s="95"/>
    </row>
    <row r="24" spans="1:12" x14ac:dyDescent="0.3">
      <c r="A24" s="53" t="s">
        <v>121</v>
      </c>
      <c r="B24" s="53" t="s">
        <v>122</v>
      </c>
      <c r="C24" s="93"/>
      <c r="D24" s="94">
        <v>13</v>
      </c>
      <c r="E24" s="94">
        <v>1.3</v>
      </c>
      <c r="F24" s="94">
        <v>20.7</v>
      </c>
      <c r="G24" s="94">
        <v>-2.2999999999999998</v>
      </c>
      <c r="H24" s="94">
        <v>-4.5999999999999996</v>
      </c>
      <c r="I24" s="95"/>
      <c r="J24" s="94">
        <v>5</v>
      </c>
      <c r="K24" s="94"/>
      <c r="L24" s="95"/>
    </row>
    <row r="25" spans="1:12" x14ac:dyDescent="0.3">
      <c r="A25" s="53" t="s">
        <v>123</v>
      </c>
      <c r="B25" s="53" t="s">
        <v>124</v>
      </c>
      <c r="C25" s="93"/>
      <c r="D25" s="94">
        <v>13.2</v>
      </c>
      <c r="E25" s="94">
        <v>-4.0999999999999996</v>
      </c>
      <c r="F25" s="94">
        <v>14.8</v>
      </c>
      <c r="G25" s="94">
        <v>0</v>
      </c>
      <c r="H25" s="94">
        <v>7.3</v>
      </c>
      <c r="I25" s="95"/>
      <c r="J25" s="94">
        <v>13.1</v>
      </c>
      <c r="K25" s="94"/>
      <c r="L25" s="95"/>
    </row>
    <row r="26" spans="1:12" x14ac:dyDescent="0.3">
      <c r="A26" s="53" t="s">
        <v>125</v>
      </c>
      <c r="B26" s="53" t="s">
        <v>126</v>
      </c>
      <c r="C26" s="93"/>
      <c r="D26" s="94">
        <v>-0.4</v>
      </c>
      <c r="E26" s="94">
        <v>-4.0999999999999996</v>
      </c>
      <c r="F26" s="94">
        <v>3.7</v>
      </c>
      <c r="G26" s="94">
        <v>-3.3</v>
      </c>
      <c r="H26" s="94">
        <v>7.3</v>
      </c>
      <c r="I26" s="95"/>
      <c r="J26" s="94">
        <v>5</v>
      </c>
      <c r="K26" s="94"/>
      <c r="L26" s="95"/>
    </row>
    <row r="27" spans="1:12" x14ac:dyDescent="0.3">
      <c r="A27" s="53" t="s">
        <v>127</v>
      </c>
      <c r="B27" s="53" t="s">
        <v>128</v>
      </c>
      <c r="C27" s="93"/>
      <c r="D27" s="96">
        <v>5.6</v>
      </c>
      <c r="E27" s="96">
        <v>-6.2</v>
      </c>
      <c r="F27" s="96">
        <v>7.7</v>
      </c>
      <c r="G27" s="96">
        <v>0</v>
      </c>
      <c r="H27" s="96">
        <v>4.5999999999999996</v>
      </c>
      <c r="I27" s="96"/>
      <c r="J27" s="96">
        <v>16.399999999999999</v>
      </c>
      <c r="K27" s="96"/>
      <c r="L27" s="95"/>
    </row>
    <row r="28" spans="1:12" x14ac:dyDescent="0.3">
      <c r="A28" s="53" t="s">
        <v>129</v>
      </c>
      <c r="B28" s="53" t="s">
        <v>130</v>
      </c>
      <c r="C28" s="93"/>
      <c r="D28" s="94">
        <v>14.2</v>
      </c>
      <c r="E28" s="94">
        <v>-4.3</v>
      </c>
      <c r="F28" s="94">
        <v>2</v>
      </c>
      <c r="G28" s="94">
        <v>5.2</v>
      </c>
      <c r="H28" s="94">
        <v>-0.9</v>
      </c>
      <c r="I28" s="95"/>
      <c r="J28" s="94">
        <v>3.1</v>
      </c>
      <c r="K28" s="94"/>
      <c r="L28" s="95"/>
    </row>
    <row r="29" spans="1:12" x14ac:dyDescent="0.3">
      <c r="A29" s="53" t="s">
        <v>131</v>
      </c>
      <c r="B29" s="53" t="s">
        <v>132</v>
      </c>
      <c r="C29" s="93"/>
      <c r="D29" s="94">
        <v>17.7</v>
      </c>
      <c r="E29" s="94">
        <v>-7.5</v>
      </c>
      <c r="F29" s="94">
        <v>9.4</v>
      </c>
      <c r="G29" s="94">
        <v>4.7</v>
      </c>
      <c r="H29" s="94">
        <v>-5.9</v>
      </c>
      <c r="I29" s="95"/>
      <c r="J29" s="94">
        <v>15.4</v>
      </c>
      <c r="K29" s="94"/>
      <c r="L29" s="95"/>
    </row>
    <row r="30" spans="1:12" x14ac:dyDescent="0.3">
      <c r="A30" s="53" t="s">
        <v>133</v>
      </c>
      <c r="B30" s="53" t="s">
        <v>134</v>
      </c>
      <c r="C30" s="93"/>
      <c r="D30" s="94">
        <v>29.6</v>
      </c>
      <c r="E30" s="94">
        <v>7.7</v>
      </c>
      <c r="F30" s="94">
        <v>5.3</v>
      </c>
      <c r="G30" s="94">
        <v>19.100000000000001</v>
      </c>
      <c r="H30" s="94">
        <v>-2.1</v>
      </c>
      <c r="I30" s="95"/>
      <c r="J30" s="94">
        <v>7.4</v>
      </c>
      <c r="K30" s="94"/>
      <c r="L30" s="95"/>
    </row>
    <row r="31" spans="1:12" x14ac:dyDescent="0.3">
      <c r="A31" s="53" t="s">
        <v>135</v>
      </c>
      <c r="B31" s="53" t="s">
        <v>136</v>
      </c>
      <c r="C31" s="93"/>
      <c r="D31" s="96">
        <v>3.3</v>
      </c>
      <c r="E31" s="96">
        <v>3.4</v>
      </c>
      <c r="F31" s="96">
        <v>5.2</v>
      </c>
      <c r="G31" s="96">
        <v>0</v>
      </c>
      <c r="H31" s="96">
        <v>0</v>
      </c>
      <c r="I31" s="96"/>
      <c r="J31" s="96">
        <v>11.3</v>
      </c>
      <c r="K31" s="96"/>
      <c r="L31" s="95"/>
    </row>
    <row r="32" spans="1:12" x14ac:dyDescent="0.3">
      <c r="A32" s="53" t="s">
        <v>137</v>
      </c>
      <c r="B32" s="53" t="s">
        <v>138</v>
      </c>
      <c r="C32" s="93"/>
      <c r="D32" s="94">
        <v>9.9</v>
      </c>
      <c r="E32" s="94">
        <v>3.2</v>
      </c>
      <c r="F32" s="94">
        <v>7</v>
      </c>
      <c r="G32" s="94">
        <v>0</v>
      </c>
      <c r="H32" s="94">
        <v>0</v>
      </c>
      <c r="I32" s="95"/>
      <c r="J32" s="94">
        <v>9.9</v>
      </c>
      <c r="K32" s="94"/>
      <c r="L32" s="95"/>
    </row>
    <row r="33" spans="1:12" x14ac:dyDescent="0.3">
      <c r="A33" s="53" t="s">
        <v>139</v>
      </c>
      <c r="B33" s="53" t="s">
        <v>140</v>
      </c>
      <c r="C33" s="93"/>
      <c r="D33" s="94">
        <v>31.3</v>
      </c>
      <c r="E33" s="94">
        <v>0</v>
      </c>
      <c r="F33" s="94">
        <v>7.7</v>
      </c>
      <c r="G33" s="94">
        <v>9.4</v>
      </c>
      <c r="H33" s="94">
        <v>9.1</v>
      </c>
      <c r="I33" s="95"/>
      <c r="J33" s="94">
        <v>11.9</v>
      </c>
      <c r="K33" s="94"/>
      <c r="L33" s="95"/>
    </row>
    <row r="34" spans="1:12" x14ac:dyDescent="0.3">
      <c r="A34" s="53" t="s">
        <v>141</v>
      </c>
      <c r="B34" s="53" t="s">
        <v>142</v>
      </c>
      <c r="C34" s="93"/>
      <c r="D34" s="94">
        <v>36.57864351832545</v>
      </c>
      <c r="E34" s="94">
        <v>0</v>
      </c>
      <c r="F34" s="94">
        <v>6.3677527940288305</v>
      </c>
      <c r="G34" s="94">
        <v>0</v>
      </c>
      <c r="H34" s="94">
        <v>3.4872812555641439</v>
      </c>
      <c r="I34" s="95"/>
      <c r="J34" s="94">
        <v>0</v>
      </c>
      <c r="K34" s="94"/>
      <c r="L34" s="95"/>
    </row>
    <row r="35" spans="1:12" x14ac:dyDescent="0.3">
      <c r="A35" s="53" t="s">
        <v>143</v>
      </c>
      <c r="B35" s="53" t="s">
        <v>144</v>
      </c>
      <c r="C35" s="93"/>
      <c r="D35" s="96">
        <v>31.6</v>
      </c>
      <c r="E35" s="96">
        <v>-6.1</v>
      </c>
      <c r="F35" s="96">
        <v>3.2</v>
      </c>
      <c r="G35" s="96">
        <v>0</v>
      </c>
      <c r="H35" s="96">
        <v>-1.5</v>
      </c>
      <c r="I35" s="96"/>
      <c r="J35" s="96">
        <v>0</v>
      </c>
      <c r="K35" s="96"/>
      <c r="L35" s="95"/>
    </row>
    <row r="36" spans="1:12" x14ac:dyDescent="0.3">
      <c r="A36" s="53" t="s">
        <v>145</v>
      </c>
      <c r="B36" s="53" t="s">
        <v>179</v>
      </c>
      <c r="C36" s="93"/>
      <c r="D36" s="94">
        <v>28.696221142259681</v>
      </c>
      <c r="E36" s="94">
        <v>-1.8244233805561321</v>
      </c>
      <c r="F36" s="94">
        <v>5.6005911899573197</v>
      </c>
      <c r="G36" s="94">
        <v>2.447360710054213</v>
      </c>
      <c r="H36" s="94">
        <v>-6.8251605995811468</v>
      </c>
      <c r="I36" s="95"/>
      <c r="J36" s="94">
        <v>2.447360710054213</v>
      </c>
      <c r="K36" s="94"/>
      <c r="L36" s="95"/>
    </row>
    <row r="37" spans="1:12" x14ac:dyDescent="0.3">
      <c r="A37" s="53" t="s">
        <v>147</v>
      </c>
      <c r="B37" s="53" t="s">
        <v>148</v>
      </c>
      <c r="C37" s="93"/>
      <c r="D37" s="94">
        <v>24.932719712325401</v>
      </c>
      <c r="E37" s="94">
        <v>-1.2073242317414503</v>
      </c>
      <c r="F37" s="94">
        <v>1.6170648721333087</v>
      </c>
      <c r="G37" s="94">
        <v>-1.2073242317414503</v>
      </c>
      <c r="H37" s="94">
        <v>-0.223554578435811</v>
      </c>
      <c r="I37" s="95"/>
      <c r="J37" s="94">
        <v>-1.2073242317414503</v>
      </c>
      <c r="K37" s="94"/>
      <c r="L37" s="95"/>
    </row>
    <row r="38" spans="1:12" x14ac:dyDescent="0.3">
      <c r="A38" s="53" t="s">
        <v>149</v>
      </c>
      <c r="B38" s="53" t="s">
        <v>150</v>
      </c>
      <c r="C38" s="93"/>
      <c r="D38" s="94">
        <v>24.019812062896456</v>
      </c>
      <c r="E38" s="94">
        <v>5.4574973701942655</v>
      </c>
      <c r="F38" s="94">
        <v>4.0317133356162094</v>
      </c>
      <c r="G38" s="94">
        <v>1.2073242317414503</v>
      </c>
      <c r="H38" s="94">
        <v>2.8243891038747591</v>
      </c>
      <c r="I38" s="95"/>
      <c r="J38" s="94">
        <v>1.2073242317414503</v>
      </c>
      <c r="K38" s="94"/>
      <c r="L38" s="95"/>
    </row>
    <row r="39" spans="1:12" x14ac:dyDescent="0.3">
      <c r="A39" s="53" t="s">
        <v>151</v>
      </c>
      <c r="B39" s="53" t="s">
        <v>152</v>
      </c>
      <c r="C39" s="93"/>
      <c r="D39" s="96">
        <v>17.865032285212671</v>
      </c>
      <c r="E39" s="96">
        <v>0</v>
      </c>
      <c r="F39" s="96">
        <v>5.0154829889218489</v>
      </c>
      <c r="G39" s="96">
        <v>2.1910938850470898</v>
      </c>
      <c r="H39" s="96">
        <v>2.8243891038747591</v>
      </c>
      <c r="I39" s="96"/>
      <c r="J39" s="96">
        <v>1.2073242317414503</v>
      </c>
      <c r="K39" s="96"/>
      <c r="L39" s="95"/>
    </row>
    <row r="40" spans="1:12" x14ac:dyDescent="0.3">
      <c r="A40" s="53" t="s">
        <v>153</v>
      </c>
      <c r="B40" s="53" t="s">
        <v>154</v>
      </c>
      <c r="C40" s="93"/>
      <c r="D40" s="94">
        <v>22.799801636273113</v>
      </c>
      <c r="E40" s="94">
        <v>0</v>
      </c>
      <c r="F40" s="94">
        <v>3.943330995774045</v>
      </c>
      <c r="G40" s="94">
        <v>0</v>
      </c>
      <c r="H40" s="94">
        <v>2.8181362777290846</v>
      </c>
      <c r="I40" s="95"/>
      <c r="J40" s="94">
        <v>-1.12519471804496</v>
      </c>
      <c r="K40" s="94"/>
      <c r="L40" s="95"/>
    </row>
    <row r="41" spans="1:12" x14ac:dyDescent="0.3">
      <c r="A41" s="53" t="s">
        <v>155</v>
      </c>
      <c r="B41" s="53" t="s">
        <v>156</v>
      </c>
      <c r="C41" s="93"/>
      <c r="D41" s="94">
        <v>16.637581689833247</v>
      </c>
      <c r="E41" s="94">
        <v>0</v>
      </c>
      <c r="F41" s="94">
        <v>3.943330995774045</v>
      </c>
      <c r="G41" s="94">
        <v>4.9953637411029153</v>
      </c>
      <c r="H41" s="94">
        <v>1.6929415596841246</v>
      </c>
      <c r="I41" s="95"/>
      <c r="J41" s="94">
        <v>0</v>
      </c>
      <c r="K41" s="94"/>
      <c r="L41" s="95"/>
    </row>
    <row r="42" spans="1:12" x14ac:dyDescent="0.3">
      <c r="A42" s="53" t="s">
        <v>157</v>
      </c>
      <c r="B42" s="53" t="s">
        <v>158</v>
      </c>
      <c r="C42" s="93"/>
      <c r="D42" s="94">
        <v>16.637581689833247</v>
      </c>
      <c r="E42" s="94">
        <v>0</v>
      </c>
      <c r="F42" s="94">
        <v>3.943330995774045</v>
      </c>
      <c r="G42" s="94">
        <v>3.3440836687107782</v>
      </c>
      <c r="H42" s="94">
        <v>12.776400980036563</v>
      </c>
      <c r="I42" s="95"/>
      <c r="J42" s="94">
        <v>3.3440836687107782</v>
      </c>
      <c r="K42" s="94"/>
      <c r="L42" s="95"/>
    </row>
    <row r="43" spans="1:12" x14ac:dyDescent="0.3">
      <c r="A43" s="53" t="s">
        <v>159</v>
      </c>
      <c r="B43" s="53" t="s">
        <v>160</v>
      </c>
      <c r="C43" s="93"/>
      <c r="D43" s="96">
        <v>11.732863328937361</v>
      </c>
      <c r="E43" s="96">
        <v>0</v>
      </c>
      <c r="F43" s="96">
        <v>3.943330995774045</v>
      </c>
      <c r="G43" s="96">
        <v>0</v>
      </c>
      <c r="H43" s="96">
        <v>1.6929415596841246</v>
      </c>
      <c r="I43" s="96"/>
      <c r="J43" s="96">
        <v>0</v>
      </c>
      <c r="K43" s="96"/>
      <c r="L43" s="95"/>
    </row>
    <row r="44" spans="1:12" x14ac:dyDescent="0.3">
      <c r="A44" s="53" t="s">
        <v>161</v>
      </c>
      <c r="B44" s="53" t="s">
        <v>162</v>
      </c>
      <c r="C44" s="93"/>
      <c r="D44" s="94">
        <v>16.883234878002487</v>
      </c>
      <c r="E44" s="94">
        <v>0</v>
      </c>
      <c r="F44" s="94">
        <v>1.1794431210164626</v>
      </c>
      <c r="G44" s="94">
        <v>4.5217172604041851</v>
      </c>
      <c r="H44" s="94">
        <v>-1.1794431210164626</v>
      </c>
      <c r="I44" s="95"/>
      <c r="J44" s="94">
        <v>0</v>
      </c>
      <c r="K44" s="94"/>
      <c r="L44" s="95"/>
    </row>
    <row r="45" spans="1:12" x14ac:dyDescent="0.3">
      <c r="A45" s="53" t="s">
        <v>171</v>
      </c>
      <c r="B45" s="53" t="s">
        <v>172</v>
      </c>
      <c r="C45" s="94">
        <v>9.9551657915779828</v>
      </c>
      <c r="D45" s="94">
        <v>18.107166883233965</v>
      </c>
      <c r="E45" s="94">
        <v>-1.0171497293398715</v>
      </c>
      <c r="F45" s="94">
        <v>4.1340498918143442</v>
      </c>
      <c r="G45" s="94">
        <v>-1.0171497293398715</v>
      </c>
      <c r="H45" s="94">
        <v>8.3951370841613855</v>
      </c>
      <c r="I45" s="94">
        <v>0</v>
      </c>
      <c r="J45" s="94">
        <v>0</v>
      </c>
      <c r="K45" s="94">
        <v>0</v>
      </c>
      <c r="L45" s="95"/>
    </row>
    <row r="46" spans="1:12" x14ac:dyDescent="0.3">
      <c r="A46" s="54"/>
      <c r="B46" s="56"/>
      <c r="C46" s="56"/>
      <c r="D46" s="56"/>
      <c r="E46" s="56"/>
      <c r="F46" s="56"/>
      <c r="G46" s="56"/>
      <c r="H46" s="56"/>
      <c r="I46" s="56"/>
      <c r="J46" s="56"/>
      <c r="K46" s="56"/>
      <c r="L46" s="54"/>
    </row>
    <row r="47" spans="1:12" x14ac:dyDescent="0.3">
      <c r="A47" s="57"/>
      <c r="B47" s="56"/>
      <c r="C47" s="56"/>
      <c r="D47" s="56"/>
      <c r="E47" s="56"/>
      <c r="F47" s="56"/>
      <c r="G47" s="56"/>
      <c r="H47" s="56"/>
      <c r="I47" s="56"/>
      <c r="J47" s="56"/>
      <c r="K47" s="56"/>
      <c r="L47" s="54"/>
    </row>
    <row r="48" spans="1:12" x14ac:dyDescent="0.3">
      <c r="A48" s="62" t="s">
        <v>206</v>
      </c>
      <c r="B48" s="54"/>
      <c r="C48" s="54"/>
      <c r="D48" s="54"/>
      <c r="E48" s="54"/>
      <c r="F48" s="54"/>
      <c r="G48" s="54"/>
      <c r="H48" s="54"/>
      <c r="I48" s="54"/>
      <c r="J48" s="54"/>
      <c r="K48" s="54"/>
      <c r="L48" s="54"/>
    </row>
    <row r="49" spans="1:12" x14ac:dyDescent="0.3">
      <c r="A49" s="62" t="s">
        <v>234</v>
      </c>
      <c r="B49" s="54"/>
      <c r="C49" s="54"/>
      <c r="D49" s="54"/>
      <c r="E49" s="54"/>
      <c r="F49" s="54"/>
      <c r="G49" s="54"/>
      <c r="H49" s="54"/>
      <c r="I49" s="54"/>
      <c r="J49" s="54"/>
      <c r="K49" s="54"/>
      <c r="L49" s="54"/>
    </row>
  </sheetData>
  <mergeCells count="7">
    <mergeCell ref="B4:B5"/>
    <mergeCell ref="C4:C5"/>
    <mergeCell ref="D4:E4"/>
    <mergeCell ref="F4:J4"/>
    <mergeCell ref="C6:C7"/>
    <mergeCell ref="D6:E6"/>
    <mergeCell ref="F6:J6"/>
  </mergeCells>
  <hyperlinks>
    <hyperlink ref="B1" location="'Tabela 9'!A1" display="Kredia për individët - Kushtet e miratimit të kredisë"/>
  </hyperlink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A11" sqref="A11"/>
    </sheetView>
  </sheetViews>
  <sheetFormatPr defaultRowHeight="15" x14ac:dyDescent="0.25"/>
  <cols>
    <col min="1" max="1" width="11.85546875" style="80" customWidth="1"/>
    <col min="2" max="3" width="9.140625" style="80"/>
    <col min="4" max="4" width="10.5703125" style="80" customWidth="1"/>
    <col min="5" max="16384" width="9.140625" style="80"/>
  </cols>
  <sheetData>
    <row r="1" spans="1:8" ht="16.5" x14ac:dyDescent="0.3">
      <c r="A1" s="100" t="s">
        <v>63</v>
      </c>
      <c r="B1" s="101" t="s">
        <v>69</v>
      </c>
      <c r="C1" s="101"/>
      <c r="D1" s="101"/>
      <c r="E1" s="101"/>
      <c r="F1" s="101"/>
      <c r="G1" s="101"/>
    </row>
    <row r="2" spans="1:8" ht="16.5" x14ac:dyDescent="0.3">
      <c r="A2" s="101" t="s">
        <v>65</v>
      </c>
      <c r="B2" s="101" t="s">
        <v>70</v>
      </c>
      <c r="C2" s="101"/>
      <c r="D2" s="101"/>
      <c r="E2" s="101"/>
      <c r="F2" s="101"/>
      <c r="G2" s="101"/>
    </row>
    <row r="4" spans="1:8" s="104" customFormat="1" ht="60.75" customHeight="1" x14ac:dyDescent="0.25">
      <c r="B4" s="49"/>
      <c r="C4" s="49"/>
      <c r="D4" s="105" t="s">
        <v>207</v>
      </c>
      <c r="E4" s="105" t="s">
        <v>208</v>
      </c>
      <c r="F4" s="105" t="s">
        <v>209</v>
      </c>
      <c r="G4" s="105" t="s">
        <v>210</v>
      </c>
      <c r="H4" s="106" t="s">
        <v>211</v>
      </c>
    </row>
    <row r="5" spans="1:8" s="104" customFormat="1" ht="60.75" customHeight="1" x14ac:dyDescent="0.25">
      <c r="B5" s="49"/>
      <c r="C5" s="49"/>
      <c r="D5" s="105" t="s">
        <v>270</v>
      </c>
      <c r="E5" s="105" t="s">
        <v>271</v>
      </c>
      <c r="F5" s="105" t="s">
        <v>272</v>
      </c>
      <c r="G5" s="105" t="s">
        <v>273</v>
      </c>
      <c r="H5" s="106" t="s">
        <v>269</v>
      </c>
    </row>
    <row r="6" spans="1:8" x14ac:dyDescent="0.25">
      <c r="B6" s="68"/>
      <c r="C6" s="56"/>
      <c r="D6" s="56"/>
      <c r="E6" s="56"/>
      <c r="F6" s="56"/>
      <c r="G6" s="56"/>
      <c r="H6" s="56"/>
    </row>
    <row r="7" spans="1:8" x14ac:dyDescent="0.25">
      <c r="B7" s="53" t="s">
        <v>171</v>
      </c>
      <c r="C7" s="53" t="s">
        <v>172</v>
      </c>
      <c r="D7" s="55">
        <v>0</v>
      </c>
      <c r="E7" s="55">
        <v>15.88037914956667</v>
      </c>
      <c r="F7" s="55">
        <v>-1.0171497293398715</v>
      </c>
      <c r="G7" s="55">
        <v>0</v>
      </c>
      <c r="H7" s="55">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pane xSplit="1" ySplit="7" topLeftCell="B19" activePane="bottomRight" state="frozen"/>
      <selection pane="topRight" activeCell="B1" sqref="B1"/>
      <selection pane="bottomLeft" activeCell="A8" sqref="A8"/>
      <selection pane="bottomRight" activeCell="A8" sqref="A8:B45"/>
    </sheetView>
  </sheetViews>
  <sheetFormatPr defaultRowHeight="16.5" x14ac:dyDescent="0.3"/>
  <cols>
    <col min="1" max="1" width="12.7109375" style="62" customWidth="1"/>
    <col min="2" max="16384" width="9.140625" style="62"/>
  </cols>
  <sheetData>
    <row r="1" spans="1:8" s="87" customFormat="1" x14ac:dyDescent="0.3">
      <c r="A1" s="100" t="s">
        <v>71</v>
      </c>
      <c r="B1" s="100" t="s">
        <v>60</v>
      </c>
      <c r="C1" s="101"/>
      <c r="D1" s="101"/>
      <c r="E1" s="101"/>
      <c r="F1" s="101"/>
    </row>
    <row r="2" spans="1:8" s="87" customFormat="1" x14ac:dyDescent="0.3">
      <c r="A2" s="101" t="s">
        <v>72</v>
      </c>
      <c r="B2" s="101" t="s">
        <v>62</v>
      </c>
      <c r="C2" s="101"/>
      <c r="D2" s="101"/>
      <c r="E2" s="101"/>
      <c r="F2" s="101"/>
    </row>
    <row r="4" spans="1:8" s="67" customFormat="1" x14ac:dyDescent="0.3">
      <c r="C4" s="148" t="s">
        <v>255</v>
      </c>
      <c r="D4" s="148"/>
      <c r="E4" s="148" t="s">
        <v>243</v>
      </c>
      <c r="F4" s="148"/>
      <c r="G4" s="148" t="s">
        <v>238</v>
      </c>
      <c r="H4" s="148"/>
    </row>
    <row r="5" spans="1:8" s="67" customFormat="1" x14ac:dyDescent="0.3">
      <c r="C5" s="148" t="s">
        <v>79</v>
      </c>
      <c r="D5" s="148"/>
      <c r="E5" s="148" t="s">
        <v>239</v>
      </c>
      <c r="F5" s="148"/>
      <c r="G5" s="149" t="s">
        <v>240</v>
      </c>
      <c r="H5" s="149"/>
    </row>
    <row r="6" spans="1:8" s="67" customFormat="1" x14ac:dyDescent="0.3">
      <c r="A6" s="67" t="s">
        <v>168</v>
      </c>
      <c r="C6" s="67" t="s">
        <v>84</v>
      </c>
      <c r="D6" s="67" t="s">
        <v>85</v>
      </c>
      <c r="E6" s="67" t="s">
        <v>84</v>
      </c>
      <c r="F6" s="67" t="s">
        <v>85</v>
      </c>
      <c r="G6" s="67" t="s">
        <v>84</v>
      </c>
      <c r="H6" s="67" t="s">
        <v>85</v>
      </c>
    </row>
    <row r="7" spans="1:8" s="67" customFormat="1" x14ac:dyDescent="0.3">
      <c r="A7" s="67" t="s">
        <v>169</v>
      </c>
      <c r="C7" s="67" t="s">
        <v>87</v>
      </c>
      <c r="D7" s="67" t="s">
        <v>88</v>
      </c>
      <c r="E7" s="67" t="s">
        <v>87</v>
      </c>
      <c r="F7" s="67" t="s">
        <v>88</v>
      </c>
      <c r="G7" s="67" t="s">
        <v>87</v>
      </c>
      <c r="H7" s="67" t="s">
        <v>88</v>
      </c>
    </row>
    <row r="8" spans="1:8" s="91" customFormat="1" ht="14.25" x14ac:dyDescent="0.25">
      <c r="A8" s="91" t="s">
        <v>89</v>
      </c>
      <c r="B8" s="91" t="s">
        <v>90</v>
      </c>
      <c r="C8" s="99">
        <v>-46.77266487806434</v>
      </c>
      <c r="D8" s="99">
        <v>-20</v>
      </c>
      <c r="E8" s="99">
        <v>-53.1</v>
      </c>
      <c r="F8" s="99"/>
      <c r="G8" s="99">
        <v>-40.4</v>
      </c>
      <c r="H8" s="99"/>
    </row>
    <row r="9" spans="1:8" s="91" customFormat="1" ht="14.25" x14ac:dyDescent="0.25">
      <c r="A9" s="91" t="s">
        <v>91</v>
      </c>
      <c r="B9" s="91" t="s">
        <v>92</v>
      </c>
      <c r="C9" s="99">
        <v>-37.440035995931517</v>
      </c>
      <c r="D9" s="99">
        <v>13.4</v>
      </c>
      <c r="E9" s="99">
        <v>-35.9</v>
      </c>
      <c r="F9" s="99"/>
      <c r="G9" s="99">
        <v>-39</v>
      </c>
      <c r="H9" s="99"/>
    </row>
    <row r="10" spans="1:8" s="91" customFormat="1" ht="14.25" x14ac:dyDescent="0.25">
      <c r="A10" s="91" t="s">
        <v>93</v>
      </c>
      <c r="B10" s="91" t="s">
        <v>94</v>
      </c>
      <c r="C10" s="99">
        <v>-21.218455118627912</v>
      </c>
      <c r="D10" s="99">
        <v>12.3</v>
      </c>
      <c r="E10" s="99">
        <v>-25.6</v>
      </c>
      <c r="F10" s="99"/>
      <c r="G10" s="99">
        <v>-16.899999999999999</v>
      </c>
      <c r="H10" s="99"/>
    </row>
    <row r="11" spans="1:8" s="91" customFormat="1" ht="14.25" x14ac:dyDescent="0.25">
      <c r="A11" s="91" t="s">
        <v>95</v>
      </c>
      <c r="B11" s="91" t="s">
        <v>96</v>
      </c>
      <c r="C11" s="99">
        <v>-18.734742853100201</v>
      </c>
      <c r="D11" s="99">
        <v>14.8</v>
      </c>
      <c r="E11" s="99">
        <v>-26.9</v>
      </c>
      <c r="F11" s="99"/>
      <c r="G11" s="99">
        <v>-10.6</v>
      </c>
      <c r="H11" s="99"/>
    </row>
    <row r="12" spans="1:8" s="91" customFormat="1" ht="14.25" x14ac:dyDescent="0.25">
      <c r="A12" s="91" t="s">
        <v>97</v>
      </c>
      <c r="B12" s="91" t="s">
        <v>98</v>
      </c>
      <c r="C12" s="99">
        <v>10.035080466999508</v>
      </c>
      <c r="D12" s="99">
        <v>11.3</v>
      </c>
      <c r="E12" s="99">
        <v>1.2</v>
      </c>
      <c r="F12" s="99"/>
      <c r="G12" s="99">
        <v>18.899999999999999</v>
      </c>
      <c r="H12" s="99"/>
    </row>
    <row r="13" spans="1:8" s="91" customFormat="1" ht="14.25" x14ac:dyDescent="0.25">
      <c r="A13" s="91" t="s">
        <v>99</v>
      </c>
      <c r="B13" s="91" t="s">
        <v>100</v>
      </c>
      <c r="C13" s="99">
        <v>-3.1950781661041878</v>
      </c>
      <c r="D13" s="99">
        <v>14.3</v>
      </c>
      <c r="E13" s="99">
        <v>-17.8</v>
      </c>
      <c r="F13" s="99"/>
      <c r="G13" s="99">
        <v>11.4</v>
      </c>
      <c r="H13" s="99"/>
    </row>
    <row r="14" spans="1:8" s="91" customFormat="1" ht="14.25" x14ac:dyDescent="0.25">
      <c r="A14" s="91" t="s">
        <v>101</v>
      </c>
      <c r="B14" s="91" t="s">
        <v>102</v>
      </c>
      <c r="C14" s="99">
        <v>-5.8320459116768264</v>
      </c>
      <c r="D14" s="99">
        <v>24.3</v>
      </c>
      <c r="E14" s="99">
        <v>-15.6</v>
      </c>
      <c r="F14" s="99"/>
      <c r="G14" s="99">
        <v>3.9</v>
      </c>
      <c r="H14" s="99"/>
    </row>
    <row r="15" spans="1:8" s="91" customFormat="1" ht="14.25" x14ac:dyDescent="0.25">
      <c r="A15" s="91" t="s">
        <v>103</v>
      </c>
      <c r="B15" s="91" t="s">
        <v>104</v>
      </c>
      <c r="C15" s="99">
        <v>8.8918866068653237</v>
      </c>
      <c r="D15" s="99">
        <v>18.899999999999999</v>
      </c>
      <c r="E15" s="99">
        <v>0.6</v>
      </c>
      <c r="F15" s="99"/>
      <c r="G15" s="99">
        <v>17.2</v>
      </c>
      <c r="H15" s="99"/>
    </row>
    <row r="16" spans="1:8" s="91" customFormat="1" ht="14.25" x14ac:dyDescent="0.25">
      <c r="A16" s="91" t="s">
        <v>105</v>
      </c>
      <c r="B16" s="91" t="s">
        <v>106</v>
      </c>
      <c r="C16" s="99">
        <v>14.253211882465031</v>
      </c>
      <c r="D16" s="99">
        <v>19.399999999999999</v>
      </c>
      <c r="E16" s="99">
        <v>7.3</v>
      </c>
      <c r="F16" s="99"/>
      <c r="G16" s="99">
        <v>21.2</v>
      </c>
      <c r="H16" s="99"/>
    </row>
    <row r="17" spans="1:8" s="91" customFormat="1" ht="14.25" x14ac:dyDescent="0.25">
      <c r="A17" s="91" t="s">
        <v>107</v>
      </c>
      <c r="B17" s="91" t="s">
        <v>108</v>
      </c>
      <c r="C17" s="99">
        <v>11.293374201717102</v>
      </c>
      <c r="D17" s="99">
        <v>27.7</v>
      </c>
      <c r="E17" s="99">
        <v>11.8</v>
      </c>
      <c r="F17" s="99"/>
      <c r="G17" s="99">
        <v>10.7</v>
      </c>
      <c r="H17" s="99"/>
    </row>
    <row r="18" spans="1:8" s="91" customFormat="1" ht="14.25" x14ac:dyDescent="0.25">
      <c r="A18" s="91" t="s">
        <v>109</v>
      </c>
      <c r="B18" s="91" t="s">
        <v>110</v>
      </c>
      <c r="C18" s="99">
        <v>-1</v>
      </c>
      <c r="D18" s="99">
        <v>29.3</v>
      </c>
      <c r="E18" s="99">
        <v>-4.0999999999999996</v>
      </c>
      <c r="F18" s="99"/>
      <c r="G18" s="99">
        <v>2.1</v>
      </c>
      <c r="H18" s="99"/>
    </row>
    <row r="19" spans="1:8" s="91" customFormat="1" ht="14.25" x14ac:dyDescent="0.25">
      <c r="A19" s="91" t="s">
        <v>111</v>
      </c>
      <c r="B19" s="91" t="s">
        <v>112</v>
      </c>
      <c r="C19" s="99">
        <v>-5.6</v>
      </c>
      <c r="D19" s="99">
        <v>21.5</v>
      </c>
      <c r="E19" s="99">
        <v>-15.2</v>
      </c>
      <c r="F19" s="99"/>
      <c r="G19" s="99">
        <v>4</v>
      </c>
      <c r="H19" s="99"/>
    </row>
    <row r="20" spans="1:8" s="91" customFormat="1" ht="14.25" x14ac:dyDescent="0.25">
      <c r="A20" s="91" t="s">
        <v>113</v>
      </c>
      <c r="B20" s="91" t="s">
        <v>114</v>
      </c>
      <c r="C20" s="99">
        <v>-25.8</v>
      </c>
      <c r="D20" s="99">
        <v>18.8</v>
      </c>
      <c r="E20" s="99">
        <v>-30</v>
      </c>
      <c r="F20" s="99"/>
      <c r="G20" s="99">
        <v>-21.6</v>
      </c>
      <c r="H20" s="99"/>
    </row>
    <row r="21" spans="1:8" s="91" customFormat="1" ht="14.25" x14ac:dyDescent="0.25">
      <c r="A21" s="91" t="s">
        <v>115</v>
      </c>
      <c r="B21" s="91" t="s">
        <v>116</v>
      </c>
      <c r="C21" s="99">
        <v>-11.3</v>
      </c>
      <c r="D21" s="99">
        <v>-0.7</v>
      </c>
      <c r="E21" s="99">
        <v>-6.1</v>
      </c>
      <c r="F21" s="99"/>
      <c r="G21" s="99">
        <v>-16.600000000000001</v>
      </c>
      <c r="H21" s="99"/>
    </row>
    <row r="22" spans="1:8" s="91" customFormat="1" ht="14.25" x14ac:dyDescent="0.25">
      <c r="A22" s="91" t="s">
        <v>117</v>
      </c>
      <c r="B22" s="91" t="s">
        <v>118</v>
      </c>
      <c r="C22" s="99">
        <v>-4</v>
      </c>
      <c r="D22" s="99">
        <v>21.9</v>
      </c>
      <c r="E22" s="99">
        <v>-14</v>
      </c>
      <c r="F22" s="99"/>
      <c r="G22" s="99">
        <v>6</v>
      </c>
      <c r="H22" s="99"/>
    </row>
    <row r="23" spans="1:8" s="91" customFormat="1" ht="14.25" x14ac:dyDescent="0.25">
      <c r="A23" s="91" t="s">
        <v>119</v>
      </c>
      <c r="B23" s="91" t="s">
        <v>120</v>
      </c>
      <c r="C23" s="99">
        <v>-4.9000000000000004</v>
      </c>
      <c r="D23" s="99">
        <v>1.5</v>
      </c>
      <c r="E23" s="99">
        <v>-9</v>
      </c>
      <c r="F23" s="99"/>
      <c r="G23" s="99">
        <v>-0.9</v>
      </c>
      <c r="H23" s="99"/>
    </row>
    <row r="24" spans="1:8" s="91" customFormat="1" ht="14.25" x14ac:dyDescent="0.25">
      <c r="A24" s="91" t="s">
        <v>121</v>
      </c>
      <c r="B24" s="91" t="s">
        <v>122</v>
      </c>
      <c r="C24" s="99">
        <v>-13.4</v>
      </c>
      <c r="D24" s="99">
        <v>35</v>
      </c>
      <c r="E24" s="99">
        <v>-10.8</v>
      </c>
      <c r="F24" s="99"/>
      <c r="G24" s="99">
        <v>-15.9</v>
      </c>
      <c r="H24" s="99"/>
    </row>
    <row r="25" spans="1:8" s="91" customFormat="1" ht="14.25" x14ac:dyDescent="0.25">
      <c r="A25" s="91" t="s">
        <v>123</v>
      </c>
      <c r="B25" s="91" t="s">
        <v>124</v>
      </c>
      <c r="C25" s="99">
        <v>14.9</v>
      </c>
      <c r="D25" s="99">
        <v>1.5</v>
      </c>
      <c r="E25" s="99">
        <v>6.9</v>
      </c>
      <c r="F25" s="99"/>
      <c r="G25" s="99">
        <v>23</v>
      </c>
      <c r="H25" s="99"/>
    </row>
    <row r="26" spans="1:8" s="91" customFormat="1" ht="14.25" x14ac:dyDescent="0.25">
      <c r="A26" s="91" t="s">
        <v>125</v>
      </c>
      <c r="B26" s="91" t="s">
        <v>126</v>
      </c>
      <c r="C26" s="99">
        <v>-2</v>
      </c>
      <c r="D26" s="99">
        <v>13.3</v>
      </c>
      <c r="E26" s="99">
        <v>-11.7</v>
      </c>
      <c r="F26" s="99"/>
      <c r="G26" s="99">
        <v>7.6</v>
      </c>
      <c r="H26" s="99"/>
    </row>
    <row r="27" spans="1:8" s="91" customFormat="1" ht="14.25" x14ac:dyDescent="0.25">
      <c r="A27" s="91" t="s">
        <v>127</v>
      </c>
      <c r="B27" s="91" t="s">
        <v>128</v>
      </c>
      <c r="C27" s="99">
        <v>-3.7</v>
      </c>
      <c r="D27" s="99">
        <v>-4.3</v>
      </c>
      <c r="E27" s="99">
        <v>-2.2000000000000002</v>
      </c>
      <c r="F27" s="99"/>
      <c r="G27" s="99">
        <v>9.5</v>
      </c>
      <c r="H27" s="99"/>
    </row>
    <row r="28" spans="1:8" s="91" customFormat="1" ht="14.25" x14ac:dyDescent="0.25">
      <c r="A28" s="91" t="s">
        <v>129</v>
      </c>
      <c r="B28" s="91" t="s">
        <v>130</v>
      </c>
      <c r="C28" s="99">
        <v>0.5</v>
      </c>
      <c r="D28" s="99">
        <v>22</v>
      </c>
      <c r="E28" s="99">
        <v>-8.6999999999999993</v>
      </c>
      <c r="F28" s="99"/>
      <c r="G28" s="99">
        <v>9.8000000000000007</v>
      </c>
      <c r="H28" s="99"/>
    </row>
    <row r="29" spans="1:8" s="91" customFormat="1" ht="14.25" x14ac:dyDescent="0.25">
      <c r="A29" s="91" t="s">
        <v>131</v>
      </c>
      <c r="B29" s="91" t="s">
        <v>132</v>
      </c>
      <c r="C29" s="99">
        <v>10.199999999999999</v>
      </c>
      <c r="D29" s="99">
        <v>14.5</v>
      </c>
      <c r="E29" s="99">
        <v>1.2</v>
      </c>
      <c r="F29" s="99"/>
      <c r="G29" s="99">
        <v>19.3</v>
      </c>
      <c r="H29" s="99"/>
    </row>
    <row r="30" spans="1:8" s="91" customFormat="1" ht="14.25" x14ac:dyDescent="0.25">
      <c r="A30" s="91" t="s">
        <v>133</v>
      </c>
      <c r="B30" s="91" t="s">
        <v>134</v>
      </c>
      <c r="C30" s="99">
        <v>10.6</v>
      </c>
      <c r="D30" s="99">
        <v>29.7</v>
      </c>
      <c r="E30" s="99">
        <v>-10</v>
      </c>
      <c r="F30" s="99">
        <v>28</v>
      </c>
      <c r="G30" s="99">
        <v>31.2</v>
      </c>
      <c r="H30" s="99">
        <v>31.4</v>
      </c>
    </row>
    <row r="31" spans="1:8" s="91" customFormat="1" ht="14.25" x14ac:dyDescent="0.25">
      <c r="A31" s="91" t="s">
        <v>135</v>
      </c>
      <c r="B31" s="91" t="s">
        <v>136</v>
      </c>
      <c r="C31" s="99">
        <v>4.5999999999999996</v>
      </c>
      <c r="D31" s="99">
        <v>1.5</v>
      </c>
      <c r="E31" s="99">
        <v>2.1</v>
      </c>
      <c r="F31" s="99">
        <v>-6.5</v>
      </c>
      <c r="G31" s="99">
        <v>7.2</v>
      </c>
      <c r="H31" s="99">
        <v>9.5</v>
      </c>
    </row>
    <row r="32" spans="1:8" s="91" customFormat="1" ht="14.25" x14ac:dyDescent="0.25">
      <c r="A32" s="91" t="s">
        <v>137</v>
      </c>
      <c r="B32" s="91" t="s">
        <v>138</v>
      </c>
      <c r="C32" s="99">
        <v>2.8</v>
      </c>
      <c r="D32" s="99">
        <v>37.799999999999997</v>
      </c>
      <c r="E32" s="99">
        <v>15.1</v>
      </c>
      <c r="F32" s="99">
        <v>35.4</v>
      </c>
      <c r="G32" s="99">
        <v>-9.4</v>
      </c>
      <c r="H32" s="99">
        <v>40.200000000000003</v>
      </c>
    </row>
    <row r="33" spans="1:8" s="91" customFormat="1" ht="14.25" x14ac:dyDescent="0.25">
      <c r="A33" s="91" t="s">
        <v>139</v>
      </c>
      <c r="B33" s="91" t="s">
        <v>140</v>
      </c>
      <c r="C33" s="99">
        <v>29.9</v>
      </c>
      <c r="D33" s="99">
        <v>15.5</v>
      </c>
      <c r="E33" s="99">
        <v>27.1</v>
      </c>
      <c r="F33" s="99">
        <v>12.5</v>
      </c>
      <c r="G33" s="99">
        <v>32.700000000000003</v>
      </c>
      <c r="H33" s="99">
        <v>18.5</v>
      </c>
    </row>
    <row r="34" spans="1:8" s="91" customFormat="1" ht="14.25" x14ac:dyDescent="0.25">
      <c r="A34" s="91" t="s">
        <v>141</v>
      </c>
      <c r="B34" s="91" t="s">
        <v>142</v>
      </c>
      <c r="C34" s="99">
        <v>17.914425633726271</v>
      </c>
      <c r="D34" s="99">
        <v>30.00129105934888</v>
      </c>
      <c r="E34" s="99">
        <v>9.5799908352470737</v>
      </c>
      <c r="F34" s="99">
        <v>28.424675819397326</v>
      </c>
      <c r="G34" s="99">
        <v>26.248860432205468</v>
      </c>
      <c r="H34" s="99">
        <v>31.57790629930043</v>
      </c>
    </row>
    <row r="35" spans="1:8" s="91" customFormat="1" ht="14.25" x14ac:dyDescent="0.25">
      <c r="A35" s="91" t="s">
        <v>143</v>
      </c>
      <c r="B35" s="91" t="s">
        <v>144</v>
      </c>
      <c r="C35" s="99">
        <v>13</v>
      </c>
      <c r="D35" s="99">
        <v>8.1</v>
      </c>
      <c r="E35" s="99">
        <v>15.1</v>
      </c>
      <c r="F35" s="99">
        <v>4.7</v>
      </c>
      <c r="G35" s="99">
        <v>10.8</v>
      </c>
      <c r="H35" s="99">
        <v>11.6</v>
      </c>
    </row>
    <row r="36" spans="1:8" s="91" customFormat="1" ht="14.25" x14ac:dyDescent="0.25">
      <c r="A36" s="91" t="s">
        <v>216</v>
      </c>
      <c r="B36" s="91" t="s">
        <v>146</v>
      </c>
      <c r="C36" s="99">
        <v>-11.742217905628758</v>
      </c>
      <c r="D36" s="99">
        <v>22.403371947829886</v>
      </c>
      <c r="E36" s="99">
        <v>-9.8493629046949493</v>
      </c>
      <c r="F36" s="99">
        <v>17.462413211312839</v>
      </c>
      <c r="G36" s="99">
        <v>-13.635072906562568</v>
      </c>
      <c r="H36" s="99">
        <v>27.344330684346936</v>
      </c>
    </row>
    <row r="37" spans="1:8" s="91" customFormat="1" ht="14.25" x14ac:dyDescent="0.25">
      <c r="A37" s="91" t="s">
        <v>147</v>
      </c>
      <c r="B37" s="91" t="s">
        <v>148</v>
      </c>
      <c r="C37" s="99">
        <v>26.4</v>
      </c>
      <c r="D37" s="99">
        <v>8.3000000000000007</v>
      </c>
      <c r="E37" s="99">
        <v>11.4</v>
      </c>
      <c r="F37" s="99">
        <v>8.3000000000000007</v>
      </c>
      <c r="G37" s="99">
        <v>27.6</v>
      </c>
      <c r="H37" s="99">
        <v>8.3000000000000007</v>
      </c>
    </row>
    <row r="38" spans="1:8" s="91" customFormat="1" ht="14.25" x14ac:dyDescent="0.25">
      <c r="A38" s="91" t="s">
        <v>149</v>
      </c>
      <c r="B38" s="91" t="s">
        <v>150</v>
      </c>
      <c r="C38" s="99">
        <v>36.963894924343762</v>
      </c>
      <c r="D38" s="99">
        <v>14.900772292298623</v>
      </c>
      <c r="E38" s="99">
        <v>2.1736855240903616</v>
      </c>
      <c r="F38" s="99">
        <v>14.900772292298623</v>
      </c>
      <c r="G38" s="99">
        <v>36.963894924343762</v>
      </c>
      <c r="H38" s="99">
        <v>14.900772292298623</v>
      </c>
    </row>
    <row r="39" spans="1:8" s="91" customFormat="1" ht="14.25" x14ac:dyDescent="0.25">
      <c r="A39" s="91" t="s">
        <v>151</v>
      </c>
      <c r="B39" s="91" t="s">
        <v>152</v>
      </c>
      <c r="C39" s="99">
        <v>12.554733891948585</v>
      </c>
      <c r="D39" s="99">
        <v>3.763890463084798</v>
      </c>
      <c r="E39" s="99">
        <v>2.4601727699064808</v>
      </c>
      <c r="F39" s="99">
        <v>4.7476601163904366</v>
      </c>
      <c r="G39" s="99">
        <v>36.266612516854238</v>
      </c>
      <c r="H39" s="99">
        <v>3.763890463084798</v>
      </c>
    </row>
    <row r="40" spans="1:8" s="91" customFormat="1" ht="14.25" x14ac:dyDescent="0.25">
      <c r="A40" s="91" t="s">
        <v>153</v>
      </c>
      <c r="B40" s="91" t="s">
        <v>154</v>
      </c>
      <c r="C40" s="99">
        <v>5.7535655597084068</v>
      </c>
      <c r="D40" s="99">
        <v>7.2080270949012748</v>
      </c>
      <c r="E40" s="99">
        <v>-4.854103051183996</v>
      </c>
      <c r="F40" s="99">
        <v>7.2080270949012748</v>
      </c>
      <c r="G40" s="99">
        <v>30.195693445953754</v>
      </c>
      <c r="H40" s="99">
        <v>10.026163372630359</v>
      </c>
    </row>
    <row r="41" spans="1:8" s="91" customFormat="1" ht="14.25" x14ac:dyDescent="0.25">
      <c r="A41" s="91" t="s">
        <v>155</v>
      </c>
      <c r="B41" s="91" t="s">
        <v>156</v>
      </c>
      <c r="C41" s="99">
        <v>23.325886990620287</v>
      </c>
      <c r="D41" s="99">
        <v>2.8181362777290846</v>
      </c>
      <c r="E41" s="99">
        <v>1.6347589593754461</v>
      </c>
      <c r="F41" s="99">
        <v>0</v>
      </c>
      <c r="G41" s="99">
        <v>52.739869660490093</v>
      </c>
      <c r="H41" s="99">
        <v>2.8181362777290846</v>
      </c>
    </row>
    <row r="42" spans="1:8" s="91" customFormat="1" ht="14.25" x14ac:dyDescent="0.25">
      <c r="A42" s="91" t="s">
        <v>157</v>
      </c>
      <c r="B42" s="91" t="s">
        <v>158</v>
      </c>
      <c r="C42" s="99">
        <v>29.680865902230053</v>
      </c>
      <c r="D42" s="99">
        <v>11.151358090675318</v>
      </c>
      <c r="E42" s="99">
        <v>14.168478930441768</v>
      </c>
      <c r="F42" s="99">
        <v>8.3332218129462348</v>
      </c>
      <c r="G42" s="99">
        <v>0.21672665083858969</v>
      </c>
      <c r="H42" s="99">
        <v>14.495441759386098</v>
      </c>
    </row>
    <row r="43" spans="1:8" s="91" customFormat="1" ht="14.25" x14ac:dyDescent="0.25">
      <c r="A43" s="91" t="s">
        <v>159</v>
      </c>
      <c r="B43" s="91" t="s">
        <v>160</v>
      </c>
      <c r="C43" s="99">
        <v>26.634883126404386</v>
      </c>
      <c r="D43" s="99">
        <v>-11.083459420352439</v>
      </c>
      <c r="E43" s="99">
        <v>26.634883126404386</v>
      </c>
      <c r="F43" s="99">
        <v>-11.083459420352439</v>
      </c>
      <c r="G43" s="99">
        <v>29.453019404133475</v>
      </c>
      <c r="H43" s="99">
        <v>-8.2653231426233535</v>
      </c>
    </row>
    <row r="44" spans="1:8" s="91" customFormat="1" ht="14.25" x14ac:dyDescent="0.25">
      <c r="A44" s="91" t="s">
        <v>161</v>
      </c>
      <c r="B44" s="91" t="s">
        <v>162</v>
      </c>
      <c r="C44" s="99">
        <v>20.853868227230972</v>
      </c>
      <c r="D44" s="99">
        <v>9.3043573581515062</v>
      </c>
      <c r="E44" s="99">
        <v>20.853868227230972</v>
      </c>
      <c r="F44" s="99">
        <v>6.292920863680024</v>
      </c>
      <c r="G44" s="99">
        <v>23.865304721702458</v>
      </c>
      <c r="H44" s="99">
        <v>9.3043573581515062</v>
      </c>
    </row>
    <row r="45" spans="1:8" s="91" customFormat="1" ht="14.25" x14ac:dyDescent="0.25">
      <c r="A45" s="91" t="s">
        <v>171</v>
      </c>
      <c r="B45" s="91" t="s">
        <v>172</v>
      </c>
      <c r="C45" s="99">
        <v>7.704899247208143</v>
      </c>
      <c r="D45" s="99">
        <v>2.4501411362237726</v>
      </c>
      <c r="E45" s="99">
        <v>10.861467766473822</v>
      </c>
      <c r="F45" s="99">
        <v>4.5335499829233203</v>
      </c>
      <c r="G45" s="99">
        <v>2.3346868983039797</v>
      </c>
      <c r="H45" s="99">
        <v>3.534687938053608</v>
      </c>
    </row>
  </sheetData>
  <mergeCells count="6">
    <mergeCell ref="C4:D4"/>
    <mergeCell ref="E4:F4"/>
    <mergeCell ref="G4:H4"/>
    <mergeCell ref="C5:D5"/>
    <mergeCell ref="E5:F5"/>
    <mergeCell ref="G5:H5"/>
  </mergeCells>
  <hyperlinks>
    <hyperlink ref="B1" location="'Tabela 10'!A1" display="Kredia për individët - Kërkesa për kredi"/>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pane xSplit="2" ySplit="7" topLeftCell="E44" activePane="bottomRight" state="frozen"/>
      <selection pane="topRight" activeCell="C1" sqref="C1"/>
      <selection pane="bottomLeft" activeCell="A8" sqref="A8"/>
      <selection pane="bottomRight" activeCell="I10" sqref="I10"/>
    </sheetView>
  </sheetViews>
  <sheetFormatPr defaultRowHeight="15" x14ac:dyDescent="0.25"/>
  <cols>
    <col min="10" max="10" width="11.140625" customWidth="1"/>
    <col min="11" max="11" width="15" customWidth="1"/>
  </cols>
  <sheetData>
    <row r="1" spans="1:13" ht="16.5" x14ac:dyDescent="0.3">
      <c r="A1" s="84" t="s">
        <v>289</v>
      </c>
      <c r="B1" s="81"/>
      <c r="C1" s="82"/>
      <c r="D1" s="82"/>
      <c r="E1" s="82"/>
      <c r="F1" s="82"/>
      <c r="G1" s="84"/>
      <c r="H1" s="84"/>
      <c r="I1" s="84"/>
      <c r="J1" s="84"/>
      <c r="K1" s="84"/>
      <c r="L1" s="84"/>
      <c r="M1" s="84"/>
    </row>
    <row r="2" spans="1:13" ht="16.5" x14ac:dyDescent="0.3">
      <c r="A2" s="84" t="s">
        <v>288</v>
      </c>
      <c r="B2" s="83"/>
      <c r="C2" s="82"/>
      <c r="D2" s="82"/>
      <c r="E2" s="82"/>
      <c r="F2" s="82"/>
      <c r="G2" s="84"/>
      <c r="H2" s="84"/>
      <c r="I2" s="84"/>
      <c r="J2" s="84"/>
      <c r="K2" s="84"/>
      <c r="L2" s="84"/>
      <c r="M2" s="84"/>
    </row>
    <row r="3" spans="1:13" ht="16.5" x14ac:dyDescent="0.3">
      <c r="A3" s="86"/>
      <c r="B3" s="86"/>
      <c r="C3" s="85"/>
      <c r="D3" s="85"/>
      <c r="E3" s="85"/>
      <c r="F3" s="85"/>
      <c r="G3" s="85"/>
      <c r="H3" s="85"/>
      <c r="I3" s="85"/>
      <c r="J3" s="85"/>
      <c r="K3" s="85"/>
      <c r="L3" s="85"/>
      <c r="M3" s="85"/>
    </row>
    <row r="4" spans="1:13" ht="16.5" x14ac:dyDescent="0.3">
      <c r="A4" s="144" t="s">
        <v>219</v>
      </c>
      <c r="B4" s="145"/>
      <c r="C4" s="141" t="s">
        <v>221</v>
      </c>
      <c r="D4" s="141"/>
      <c r="E4" s="141"/>
      <c r="F4" s="141" t="s">
        <v>232</v>
      </c>
      <c r="G4" s="141"/>
      <c r="H4" s="141"/>
      <c r="I4" s="141" t="s">
        <v>218</v>
      </c>
      <c r="J4" s="141"/>
      <c r="K4" s="141"/>
      <c r="L4" s="142" t="s">
        <v>195</v>
      </c>
      <c r="M4" s="84"/>
    </row>
    <row r="5" spans="1:13" ht="106.5" customHeight="1" x14ac:dyDescent="0.3">
      <c r="A5" s="144"/>
      <c r="B5" s="145"/>
      <c r="C5" s="89" t="s">
        <v>290</v>
      </c>
      <c r="D5" s="89" t="s">
        <v>291</v>
      </c>
      <c r="E5" s="89" t="s">
        <v>225</v>
      </c>
      <c r="F5" s="89" t="s">
        <v>226</v>
      </c>
      <c r="G5" s="89" t="s">
        <v>227</v>
      </c>
      <c r="H5" s="89" t="s">
        <v>228</v>
      </c>
      <c r="I5" s="89" t="s">
        <v>233</v>
      </c>
      <c r="J5" s="89" t="s">
        <v>292</v>
      </c>
      <c r="K5" s="115" t="s">
        <v>294</v>
      </c>
      <c r="L5" s="142"/>
      <c r="M5" s="85"/>
    </row>
    <row r="6" spans="1:13" ht="16.5" x14ac:dyDescent="0.3">
      <c r="A6" s="143" t="s">
        <v>220</v>
      </c>
      <c r="B6" s="143"/>
      <c r="C6" s="141" t="s">
        <v>274</v>
      </c>
      <c r="D6" s="141"/>
      <c r="E6" s="141"/>
      <c r="F6" s="141" t="s">
        <v>275</v>
      </c>
      <c r="G6" s="141"/>
      <c r="H6" s="141"/>
      <c r="I6" s="141" t="s">
        <v>276</v>
      </c>
      <c r="J6" s="141"/>
      <c r="K6" s="141"/>
      <c r="L6" s="142" t="s">
        <v>269</v>
      </c>
      <c r="M6" s="84"/>
    </row>
    <row r="7" spans="1:13" ht="115.5" x14ac:dyDescent="0.3">
      <c r="A7" s="143"/>
      <c r="B7" s="143"/>
      <c r="C7" s="89" t="s">
        <v>296</v>
      </c>
      <c r="D7" s="89" t="s">
        <v>297</v>
      </c>
      <c r="E7" s="89" t="s">
        <v>280</v>
      </c>
      <c r="F7" s="89" t="s">
        <v>281</v>
      </c>
      <c r="G7" s="89" t="s">
        <v>282</v>
      </c>
      <c r="H7" s="89" t="s">
        <v>283</v>
      </c>
      <c r="I7" s="89" t="s">
        <v>285</v>
      </c>
      <c r="J7" s="89" t="s">
        <v>293</v>
      </c>
      <c r="K7" s="115" t="s">
        <v>295</v>
      </c>
      <c r="L7" s="142"/>
      <c r="M7" s="85"/>
    </row>
    <row r="8" spans="1:13" x14ac:dyDescent="0.25">
      <c r="A8" s="91" t="s">
        <v>89</v>
      </c>
      <c r="B8" s="91" t="s">
        <v>90</v>
      </c>
      <c r="C8" s="99">
        <v>-27.1</v>
      </c>
      <c r="D8" s="99">
        <v>14.2</v>
      </c>
      <c r="E8" s="99"/>
      <c r="F8" s="99"/>
      <c r="G8" s="99"/>
      <c r="H8" s="99"/>
      <c r="I8" s="99">
        <v>-8.6</v>
      </c>
      <c r="J8" s="99">
        <v>-21.3</v>
      </c>
      <c r="K8" s="99">
        <v>-54.5</v>
      </c>
      <c r="L8" s="99">
        <v>0</v>
      </c>
    </row>
    <row r="9" spans="1:13" x14ac:dyDescent="0.25">
      <c r="A9" s="91" t="s">
        <v>91</v>
      </c>
      <c r="B9" s="91" t="s">
        <v>92</v>
      </c>
      <c r="C9" s="99">
        <v>5.2</v>
      </c>
      <c r="D9" s="99">
        <v>9.6</v>
      </c>
      <c r="E9" s="99"/>
      <c r="F9" s="99"/>
      <c r="G9" s="99"/>
      <c r="H9" s="99"/>
      <c r="I9" s="99">
        <v>2.7</v>
      </c>
      <c r="J9" s="99">
        <v>-3.5</v>
      </c>
      <c r="K9" s="99">
        <v>-32</v>
      </c>
      <c r="L9" s="99">
        <v>0</v>
      </c>
    </row>
    <row r="10" spans="1:13" x14ac:dyDescent="0.25">
      <c r="A10" s="91" t="s">
        <v>93</v>
      </c>
      <c r="B10" s="91" t="s">
        <v>94</v>
      </c>
      <c r="C10" s="99">
        <v>12.3</v>
      </c>
      <c r="D10" s="99">
        <v>17</v>
      </c>
      <c r="E10" s="99"/>
      <c r="F10" s="99"/>
      <c r="G10" s="99"/>
      <c r="H10" s="99"/>
      <c r="I10" s="99">
        <v>-4.0999999999999996</v>
      </c>
      <c r="J10" s="99">
        <v>-3.5</v>
      </c>
      <c r="K10" s="99">
        <v>-32</v>
      </c>
      <c r="L10" s="99">
        <v>0</v>
      </c>
    </row>
    <row r="11" spans="1:13" x14ac:dyDescent="0.25">
      <c r="A11" s="91" t="s">
        <v>95</v>
      </c>
      <c r="B11" s="91" t="s">
        <v>96</v>
      </c>
      <c r="C11" s="99">
        <v>-1.3</v>
      </c>
      <c r="D11" s="99">
        <v>25</v>
      </c>
      <c r="E11" s="99"/>
      <c r="F11" s="99"/>
      <c r="G11" s="99"/>
      <c r="H11" s="99"/>
      <c r="I11" s="99">
        <v>0</v>
      </c>
      <c r="J11" s="99">
        <v>7.8</v>
      </c>
      <c r="K11" s="99">
        <v>1.5</v>
      </c>
      <c r="L11" s="99">
        <v>0</v>
      </c>
    </row>
    <row r="12" spans="1:13" x14ac:dyDescent="0.25">
      <c r="A12" s="91" t="s">
        <v>97</v>
      </c>
      <c r="B12" s="91" t="s">
        <v>98</v>
      </c>
      <c r="C12" s="99">
        <v>12.7</v>
      </c>
      <c r="D12" s="99">
        <v>29.2</v>
      </c>
      <c r="E12" s="99"/>
      <c r="F12" s="99"/>
      <c r="G12" s="99"/>
      <c r="H12" s="99"/>
      <c r="I12" s="99">
        <v>11.3</v>
      </c>
      <c r="J12" s="99">
        <v>29.9</v>
      </c>
      <c r="K12" s="99">
        <v>11.7</v>
      </c>
      <c r="L12" s="99">
        <v>0</v>
      </c>
    </row>
    <row r="13" spans="1:13" x14ac:dyDescent="0.25">
      <c r="A13" s="91" t="s">
        <v>99</v>
      </c>
      <c r="B13" s="91" t="s">
        <v>100</v>
      </c>
      <c r="C13" s="99">
        <v>30.3</v>
      </c>
      <c r="D13" s="99">
        <v>42.3</v>
      </c>
      <c r="E13" s="99"/>
      <c r="F13" s="99"/>
      <c r="G13" s="99"/>
      <c r="H13" s="99"/>
      <c r="I13" s="99">
        <v>8.6</v>
      </c>
      <c r="J13" s="99">
        <v>1.5</v>
      </c>
      <c r="K13" s="99">
        <v>-10.3</v>
      </c>
      <c r="L13" s="99">
        <v>0</v>
      </c>
    </row>
    <row r="14" spans="1:13" x14ac:dyDescent="0.25">
      <c r="A14" s="91" t="s">
        <v>101</v>
      </c>
      <c r="B14" s="91" t="s">
        <v>102</v>
      </c>
      <c r="C14" s="99">
        <v>45.1</v>
      </c>
      <c r="D14" s="99">
        <v>45.7</v>
      </c>
      <c r="E14" s="99"/>
      <c r="F14" s="99"/>
      <c r="G14" s="99"/>
      <c r="H14" s="99"/>
      <c r="I14" s="99">
        <v>4.8</v>
      </c>
      <c r="J14" s="99">
        <v>6.2</v>
      </c>
      <c r="K14" s="99">
        <v>-16.8</v>
      </c>
      <c r="L14" s="99">
        <v>0</v>
      </c>
    </row>
    <row r="15" spans="1:13" x14ac:dyDescent="0.25">
      <c r="A15" s="91" t="s">
        <v>103</v>
      </c>
      <c r="B15" s="91" t="s">
        <v>104</v>
      </c>
      <c r="C15" s="99">
        <v>17.899999999999999</v>
      </c>
      <c r="D15" s="99">
        <v>24.2</v>
      </c>
      <c r="E15" s="99"/>
      <c r="F15" s="99"/>
      <c r="G15" s="99"/>
      <c r="H15" s="99"/>
      <c r="I15" s="99">
        <v>3.1</v>
      </c>
      <c r="J15" s="99">
        <v>21</v>
      </c>
      <c r="K15" s="99">
        <v>-19.7</v>
      </c>
      <c r="L15" s="99">
        <v>0</v>
      </c>
    </row>
    <row r="16" spans="1:13" x14ac:dyDescent="0.25">
      <c r="A16" s="91" t="s">
        <v>105</v>
      </c>
      <c r="B16" s="91" t="s">
        <v>106</v>
      </c>
      <c r="C16" s="99">
        <v>38.5</v>
      </c>
      <c r="D16" s="99">
        <v>46.9</v>
      </c>
      <c r="E16" s="99"/>
      <c r="F16" s="99"/>
      <c r="G16" s="99"/>
      <c r="H16" s="99"/>
      <c r="I16" s="99">
        <v>7.2</v>
      </c>
      <c r="J16" s="99">
        <v>11.4</v>
      </c>
      <c r="K16" s="99">
        <v>-10.7</v>
      </c>
      <c r="L16" s="99">
        <v>0</v>
      </c>
    </row>
    <row r="17" spans="1:12" x14ac:dyDescent="0.25">
      <c r="A17" s="91" t="s">
        <v>107</v>
      </c>
      <c r="B17" s="91" t="s">
        <v>108</v>
      </c>
      <c r="C17" s="99">
        <v>28.3</v>
      </c>
      <c r="D17" s="99">
        <v>39.200000000000003</v>
      </c>
      <c r="E17" s="99"/>
      <c r="F17" s="99"/>
      <c r="G17" s="99"/>
      <c r="H17" s="99"/>
      <c r="I17" s="99">
        <v>7.2</v>
      </c>
      <c r="J17" s="99">
        <v>0</v>
      </c>
      <c r="K17" s="99">
        <v>-13.4</v>
      </c>
      <c r="L17" s="99">
        <v>0</v>
      </c>
    </row>
    <row r="18" spans="1:12" x14ac:dyDescent="0.25">
      <c r="A18" s="91" t="s">
        <v>109</v>
      </c>
      <c r="B18" s="91" t="s">
        <v>110</v>
      </c>
      <c r="C18" s="99">
        <v>30.3</v>
      </c>
      <c r="D18" s="99">
        <v>38.1</v>
      </c>
      <c r="E18" s="99"/>
      <c r="F18" s="99"/>
      <c r="G18" s="99"/>
      <c r="H18" s="99"/>
      <c r="I18" s="99">
        <v>7.2</v>
      </c>
      <c r="J18" s="99">
        <v>4.4000000000000004</v>
      </c>
      <c r="K18" s="99">
        <v>-29.9</v>
      </c>
      <c r="L18" s="99">
        <v>0</v>
      </c>
    </row>
    <row r="19" spans="1:12" x14ac:dyDescent="0.25">
      <c r="A19" s="91" t="s">
        <v>111</v>
      </c>
      <c r="B19" s="91" t="s">
        <v>112</v>
      </c>
      <c r="C19" s="99">
        <v>5</v>
      </c>
      <c r="D19" s="99">
        <v>29.1</v>
      </c>
      <c r="E19" s="99"/>
      <c r="F19" s="99"/>
      <c r="G19" s="99"/>
      <c r="H19" s="99"/>
      <c r="I19" s="99">
        <v>15.2</v>
      </c>
      <c r="J19" s="99">
        <v>-8</v>
      </c>
      <c r="K19" s="99">
        <v>-28.4</v>
      </c>
      <c r="L19" s="99">
        <v>0</v>
      </c>
    </row>
    <row r="20" spans="1:12" x14ac:dyDescent="0.25">
      <c r="A20" s="91" t="s">
        <v>113</v>
      </c>
      <c r="B20" s="91" t="s">
        <v>114</v>
      </c>
      <c r="C20" s="99">
        <v>-2.4</v>
      </c>
      <c r="D20" s="99">
        <v>-8.3000000000000007</v>
      </c>
      <c r="E20" s="99"/>
      <c r="F20" s="99"/>
      <c r="G20" s="99"/>
      <c r="H20" s="99"/>
      <c r="I20" s="99">
        <v>6.1</v>
      </c>
      <c r="J20" s="99">
        <v>-4.4000000000000004</v>
      </c>
      <c r="K20" s="99">
        <v>-22.9</v>
      </c>
      <c r="L20" s="99">
        <v>0</v>
      </c>
    </row>
    <row r="21" spans="1:12" x14ac:dyDescent="0.25">
      <c r="A21" s="91" t="s">
        <v>115</v>
      </c>
      <c r="B21" s="91" t="s">
        <v>116</v>
      </c>
      <c r="C21" s="99">
        <v>3.5</v>
      </c>
      <c r="D21" s="99">
        <v>-10.5</v>
      </c>
      <c r="E21" s="99"/>
      <c r="F21" s="99"/>
      <c r="G21" s="99"/>
      <c r="H21" s="99"/>
      <c r="I21" s="99">
        <v>6.1</v>
      </c>
      <c r="J21" s="99">
        <v>0</v>
      </c>
      <c r="K21" s="99">
        <v>-32.5</v>
      </c>
      <c r="L21" s="99">
        <v>0</v>
      </c>
    </row>
    <row r="22" spans="1:12" x14ac:dyDescent="0.25">
      <c r="A22" s="91" t="s">
        <v>117</v>
      </c>
      <c r="B22" s="91" t="s">
        <v>118</v>
      </c>
      <c r="C22" s="99">
        <v>-1</v>
      </c>
      <c r="D22" s="99">
        <v>-10.7</v>
      </c>
      <c r="E22" s="99"/>
      <c r="F22" s="99"/>
      <c r="G22" s="99"/>
      <c r="H22" s="99"/>
      <c r="I22" s="99">
        <v>0</v>
      </c>
      <c r="J22" s="99">
        <v>0</v>
      </c>
      <c r="K22" s="99">
        <v>-10.199999999999999</v>
      </c>
      <c r="L22" s="99">
        <v>0</v>
      </c>
    </row>
    <row r="23" spans="1:12" x14ac:dyDescent="0.25">
      <c r="A23" s="91" t="s">
        <v>119</v>
      </c>
      <c r="B23" s="91" t="s">
        <v>120</v>
      </c>
      <c r="C23" s="99">
        <v>20.9</v>
      </c>
      <c r="D23" s="99">
        <v>1.8</v>
      </c>
      <c r="E23" s="99"/>
      <c r="F23" s="99"/>
      <c r="G23" s="99"/>
      <c r="H23" s="99"/>
      <c r="I23" s="99">
        <v>5.8</v>
      </c>
      <c r="J23" s="99">
        <v>-9.9</v>
      </c>
      <c r="K23" s="99">
        <v>4.8</v>
      </c>
      <c r="L23" s="99">
        <v>0</v>
      </c>
    </row>
    <row r="24" spans="1:12" x14ac:dyDescent="0.25">
      <c r="A24" s="91" t="s">
        <v>121</v>
      </c>
      <c r="B24" s="91" t="s">
        <v>122</v>
      </c>
      <c r="C24" s="99">
        <v>10.7</v>
      </c>
      <c r="D24" s="99">
        <v>-2.9</v>
      </c>
      <c r="E24" s="99"/>
      <c r="F24" s="99"/>
      <c r="G24" s="99"/>
      <c r="H24" s="99"/>
      <c r="I24" s="99">
        <v>11.7</v>
      </c>
      <c r="J24" s="99">
        <v>-15.8</v>
      </c>
      <c r="K24" s="99">
        <v>3.7</v>
      </c>
      <c r="L24" s="99">
        <v>0</v>
      </c>
    </row>
    <row r="25" spans="1:12" x14ac:dyDescent="0.25">
      <c r="A25" s="91" t="s">
        <v>123</v>
      </c>
      <c r="B25" s="91" t="s">
        <v>124</v>
      </c>
      <c r="C25" s="99">
        <v>43.7</v>
      </c>
      <c r="D25" s="99">
        <v>28.6</v>
      </c>
      <c r="E25" s="99"/>
      <c r="F25" s="99"/>
      <c r="G25" s="99"/>
      <c r="H25" s="99"/>
      <c r="I25" s="99">
        <v>14.9</v>
      </c>
      <c r="J25" s="99">
        <v>7.5</v>
      </c>
      <c r="K25" s="99">
        <v>21.6</v>
      </c>
      <c r="L25" s="99">
        <v>0</v>
      </c>
    </row>
    <row r="26" spans="1:12" x14ac:dyDescent="0.25">
      <c r="A26" s="91" t="s">
        <v>125</v>
      </c>
      <c r="B26" s="91" t="s">
        <v>126</v>
      </c>
      <c r="C26" s="99">
        <v>18.100000000000001</v>
      </c>
      <c r="D26" s="99">
        <v>7.3</v>
      </c>
      <c r="E26" s="99"/>
      <c r="F26" s="99"/>
      <c r="G26" s="99"/>
      <c r="H26" s="99"/>
      <c r="I26" s="99">
        <v>14</v>
      </c>
      <c r="J26" s="99">
        <v>-17.3</v>
      </c>
      <c r="K26" s="99">
        <v>4.4000000000000004</v>
      </c>
      <c r="L26" s="99">
        <v>0</v>
      </c>
    </row>
    <row r="27" spans="1:12" x14ac:dyDescent="0.25">
      <c r="A27" s="91" t="s">
        <v>127</v>
      </c>
      <c r="B27" s="91" t="s">
        <v>128</v>
      </c>
      <c r="C27" s="99">
        <v>24.9</v>
      </c>
      <c r="D27" s="99">
        <v>18.7</v>
      </c>
      <c r="E27" s="99"/>
      <c r="F27" s="99"/>
      <c r="G27" s="99"/>
      <c r="H27" s="99"/>
      <c r="I27" s="99">
        <v>5.2</v>
      </c>
      <c r="J27" s="99">
        <v>-16.100000000000001</v>
      </c>
      <c r="K27" s="99">
        <v>7.2</v>
      </c>
      <c r="L27" s="99">
        <v>0</v>
      </c>
    </row>
    <row r="28" spans="1:12" x14ac:dyDescent="0.25">
      <c r="A28" s="91" t="s">
        <v>129</v>
      </c>
      <c r="B28" s="91" t="s">
        <v>130</v>
      </c>
      <c r="C28" s="99">
        <v>13.4</v>
      </c>
      <c r="D28" s="99">
        <v>29.4</v>
      </c>
      <c r="E28" s="99"/>
      <c r="F28" s="99"/>
      <c r="G28" s="99"/>
      <c r="H28" s="99"/>
      <c r="I28" s="99">
        <v>14.7</v>
      </c>
      <c r="J28" s="99">
        <v>-5.0999999999999996</v>
      </c>
      <c r="K28" s="99">
        <v>6.4</v>
      </c>
      <c r="L28" s="99">
        <v>0</v>
      </c>
    </row>
    <row r="29" spans="1:12" x14ac:dyDescent="0.25">
      <c r="A29" s="91" t="s">
        <v>131</v>
      </c>
      <c r="B29" s="91" t="s">
        <v>132</v>
      </c>
      <c r="C29" s="99">
        <v>20.5</v>
      </c>
      <c r="D29" s="99">
        <v>28.8</v>
      </c>
      <c r="E29" s="99"/>
      <c r="F29" s="99"/>
      <c r="G29" s="99"/>
      <c r="H29" s="99"/>
      <c r="I29" s="99">
        <v>23.3</v>
      </c>
      <c r="J29" s="99">
        <v>1.3</v>
      </c>
      <c r="K29" s="99">
        <v>23.7</v>
      </c>
      <c r="L29" s="99">
        <v>0</v>
      </c>
    </row>
    <row r="30" spans="1:12" x14ac:dyDescent="0.25">
      <c r="A30" s="91" t="s">
        <v>133</v>
      </c>
      <c r="B30" s="91" t="s">
        <v>134</v>
      </c>
      <c r="C30" s="99">
        <v>4.2</v>
      </c>
      <c r="D30" s="99">
        <v>43.2</v>
      </c>
      <c r="E30" s="99"/>
      <c r="F30" s="99"/>
      <c r="G30" s="99"/>
      <c r="H30" s="99"/>
      <c r="I30" s="99">
        <v>25.3</v>
      </c>
      <c r="J30" s="99">
        <v>4.4000000000000004</v>
      </c>
      <c r="K30" s="99">
        <v>22.8</v>
      </c>
      <c r="L30" s="99">
        <v>0</v>
      </c>
    </row>
    <row r="31" spans="1:12" x14ac:dyDescent="0.25">
      <c r="A31" s="91" t="s">
        <v>135</v>
      </c>
      <c r="B31" s="91" t="s">
        <v>136</v>
      </c>
      <c r="C31" s="99">
        <v>21.6</v>
      </c>
      <c r="D31" s="99">
        <v>39.700000000000003</v>
      </c>
      <c r="E31" s="99"/>
      <c r="F31" s="99"/>
      <c r="G31" s="99"/>
      <c r="H31" s="99"/>
      <c r="I31" s="99">
        <v>16.5</v>
      </c>
      <c r="J31" s="99">
        <v>-4.3</v>
      </c>
      <c r="K31" s="99">
        <v>10</v>
      </c>
      <c r="L31" s="99">
        <v>0</v>
      </c>
    </row>
    <row r="32" spans="1:12" x14ac:dyDescent="0.25">
      <c r="A32" s="91" t="s">
        <v>137</v>
      </c>
      <c r="B32" s="91" t="s">
        <v>138</v>
      </c>
      <c r="C32" s="99">
        <v>32.700000000000003</v>
      </c>
      <c r="D32" s="99">
        <v>21.1</v>
      </c>
      <c r="E32" s="99"/>
      <c r="F32" s="99"/>
      <c r="G32" s="99"/>
      <c r="H32" s="99"/>
      <c r="I32" s="99">
        <v>9.5</v>
      </c>
      <c r="J32" s="99">
        <v>-12.4</v>
      </c>
      <c r="K32" s="99">
        <v>9.6</v>
      </c>
      <c r="L32" s="99">
        <v>0</v>
      </c>
    </row>
    <row r="33" spans="1:12" x14ac:dyDescent="0.25">
      <c r="A33" s="91" t="s">
        <v>139</v>
      </c>
      <c r="B33" s="91" t="s">
        <v>140</v>
      </c>
      <c r="C33" s="99">
        <v>18.600000000000001</v>
      </c>
      <c r="D33" s="99">
        <v>33.299999999999997</v>
      </c>
      <c r="E33" s="99"/>
      <c r="F33" s="99"/>
      <c r="G33" s="99"/>
      <c r="H33" s="99"/>
      <c r="I33" s="99">
        <v>10.3</v>
      </c>
      <c r="J33" s="99">
        <v>4.5999999999999996</v>
      </c>
      <c r="K33" s="99">
        <v>10.3</v>
      </c>
      <c r="L33" s="99">
        <v>0</v>
      </c>
    </row>
    <row r="34" spans="1:12" x14ac:dyDescent="0.25">
      <c r="A34" s="91" t="s">
        <v>141</v>
      </c>
      <c r="B34" s="91" t="s">
        <v>142</v>
      </c>
      <c r="C34" s="99">
        <v>16.126526707034426</v>
      </c>
      <c r="D34" s="99">
        <v>43.269368709450958</v>
      </c>
      <c r="E34" s="99"/>
      <c r="F34" s="99"/>
      <c r="G34" s="99"/>
      <c r="H34" s="99"/>
      <c r="I34" s="99">
        <v>10.812359283379156</v>
      </c>
      <c r="J34" s="99">
        <v>-6.8286235358294229</v>
      </c>
      <c r="K34" s="99">
        <v>10.783693000188748</v>
      </c>
      <c r="L34" s="99">
        <v>0</v>
      </c>
    </row>
    <row r="35" spans="1:12" x14ac:dyDescent="0.25">
      <c r="A35" s="91" t="s">
        <v>143</v>
      </c>
      <c r="B35" s="91" t="s">
        <v>144</v>
      </c>
      <c r="C35" s="99">
        <v>2.2000000000000002</v>
      </c>
      <c r="D35" s="99">
        <v>20.100000000000001</v>
      </c>
      <c r="E35" s="99"/>
      <c r="F35" s="99"/>
      <c r="G35" s="99"/>
      <c r="H35" s="99"/>
      <c r="I35" s="99">
        <v>10.8</v>
      </c>
      <c r="J35" s="99">
        <v>-10.5</v>
      </c>
      <c r="K35" s="99">
        <v>11.4</v>
      </c>
      <c r="L35" s="99">
        <v>0</v>
      </c>
    </row>
    <row r="36" spans="1:12" x14ac:dyDescent="0.25">
      <c r="A36" s="91" t="s">
        <v>216</v>
      </c>
      <c r="B36" s="91" t="s">
        <v>146</v>
      </c>
      <c r="C36" s="99">
        <v>5.9536553678581585</v>
      </c>
      <c r="D36" s="99">
        <v>1.8569779488952787</v>
      </c>
      <c r="E36" s="99"/>
      <c r="F36" s="99"/>
      <c r="G36" s="99"/>
      <c r="H36" s="99"/>
      <c r="I36" s="99">
        <v>9.483552184032181</v>
      </c>
      <c r="J36" s="99">
        <v>-9.386618848169368</v>
      </c>
      <c r="K36" s="99">
        <v>-13.667945131246139</v>
      </c>
      <c r="L36" s="99">
        <v>0</v>
      </c>
    </row>
    <row r="37" spans="1:12" x14ac:dyDescent="0.25">
      <c r="A37" s="91" t="s">
        <v>147</v>
      </c>
      <c r="B37" s="91" t="s">
        <v>148</v>
      </c>
      <c r="C37" s="99">
        <v>17.533880558618126</v>
      </c>
      <c r="D37" s="99">
        <v>27.628441680660231</v>
      </c>
      <c r="E37" s="99"/>
      <c r="F37" s="99"/>
      <c r="G37" s="99"/>
      <c r="H37" s="99"/>
      <c r="I37" s="99">
        <v>16.358563777621963</v>
      </c>
      <c r="J37" s="99">
        <v>1.2485196666580063</v>
      </c>
      <c r="K37" s="99">
        <v>9.3068515622912198</v>
      </c>
      <c r="L37" s="99">
        <v>0</v>
      </c>
    </row>
    <row r="38" spans="1:12" x14ac:dyDescent="0.25">
      <c r="A38" s="91" t="s">
        <v>149</v>
      </c>
      <c r="B38" s="91" t="s">
        <v>150</v>
      </c>
      <c r="C38" s="99">
        <v>23.347662290937375</v>
      </c>
      <c r="D38" s="99">
        <v>27.380749113200114</v>
      </c>
      <c r="E38" s="99"/>
      <c r="F38" s="99"/>
      <c r="G38" s="99"/>
      <c r="H38" s="99"/>
      <c r="I38" s="99">
        <v>4.946082059295807</v>
      </c>
      <c r="J38" s="99">
        <v>-13.833318949596462</v>
      </c>
      <c r="K38" s="99">
        <v>-7.2450393826369028</v>
      </c>
      <c r="L38" s="99">
        <v>0</v>
      </c>
    </row>
    <row r="39" spans="1:12" x14ac:dyDescent="0.25">
      <c r="A39" s="91" t="s">
        <v>151</v>
      </c>
      <c r="B39" s="91" t="s">
        <v>152</v>
      </c>
      <c r="C39" s="99">
        <v>12.719154796364968</v>
      </c>
      <c r="D39" s="99">
        <v>20.714554024617872</v>
      </c>
      <c r="E39" s="99"/>
      <c r="F39" s="99"/>
      <c r="G39" s="99"/>
      <c r="H39" s="99"/>
      <c r="I39" s="99">
        <v>0</v>
      </c>
      <c r="J39" s="99">
        <v>-8.8872368903006542</v>
      </c>
      <c r="K39" s="99">
        <v>3.1585400468531684</v>
      </c>
      <c r="L39" s="99">
        <v>0</v>
      </c>
    </row>
    <row r="40" spans="1:12" x14ac:dyDescent="0.25">
      <c r="A40" s="91" t="s">
        <v>153</v>
      </c>
      <c r="B40" s="91" t="s">
        <v>154</v>
      </c>
      <c r="C40" s="99">
        <v>5.2647717030515153</v>
      </c>
      <c r="D40" s="99">
        <v>17.406289418720334</v>
      </c>
      <c r="E40" s="99"/>
      <c r="F40" s="99"/>
      <c r="G40" s="99"/>
      <c r="H40" s="99"/>
      <c r="I40" s="99">
        <v>-1.12519471804496</v>
      </c>
      <c r="J40" s="99">
        <v>-8.3572791748024819</v>
      </c>
      <c r="K40" s="99">
        <v>-7.7895323331633168</v>
      </c>
      <c r="L40" s="99">
        <v>0</v>
      </c>
    </row>
    <row r="41" spans="1:12" x14ac:dyDescent="0.25">
      <c r="A41" s="91" t="s">
        <v>155</v>
      </c>
      <c r="B41" s="91" t="s">
        <v>156</v>
      </c>
      <c r="C41" s="99">
        <v>15.097717382321735</v>
      </c>
      <c r="D41" s="99">
        <v>27.306371520719136</v>
      </c>
      <c r="E41" s="99"/>
      <c r="F41" s="99"/>
      <c r="G41" s="99"/>
      <c r="H41" s="99"/>
      <c r="I41" s="99">
        <v>-1.12519471804496</v>
      </c>
      <c r="J41" s="99">
        <v>-9.5406564931561189</v>
      </c>
      <c r="K41" s="99">
        <v>-2.8848139722674313</v>
      </c>
      <c r="L41" s="99">
        <v>0</v>
      </c>
    </row>
    <row r="42" spans="1:12" x14ac:dyDescent="0.25">
      <c r="A42" s="91" t="s">
        <v>157</v>
      </c>
      <c r="B42" s="91" t="s">
        <v>158</v>
      </c>
      <c r="C42" s="99">
        <v>24.61431651362161</v>
      </c>
      <c r="D42" s="99">
        <v>24.61431651362161</v>
      </c>
      <c r="E42" s="99"/>
      <c r="F42" s="99"/>
      <c r="G42" s="99"/>
      <c r="H42" s="99"/>
      <c r="I42" s="99">
        <v>2.3033087340053897</v>
      </c>
      <c r="J42" s="99">
        <v>2.720916943156749</v>
      </c>
      <c r="K42" s="99">
        <v>-5.4862235991579276</v>
      </c>
      <c r="L42" s="99">
        <v>0</v>
      </c>
    </row>
    <row r="43" spans="1:12" x14ac:dyDescent="0.25">
      <c r="A43" s="91" t="s">
        <v>159</v>
      </c>
      <c r="B43" s="91" t="s">
        <v>160</v>
      </c>
      <c r="C43" s="99">
        <v>22.012906886731113</v>
      </c>
      <c r="D43" s="99">
        <v>22.012906886731113</v>
      </c>
      <c r="E43" s="99"/>
      <c r="F43" s="99"/>
      <c r="G43" s="99"/>
      <c r="H43" s="99"/>
      <c r="I43" s="99">
        <v>2.3033087340053897</v>
      </c>
      <c r="J43" s="99">
        <v>0.11950731626625358</v>
      </c>
      <c r="K43" s="99">
        <v>-5.4862235991579276</v>
      </c>
      <c r="L43" s="99">
        <v>0</v>
      </c>
    </row>
    <row r="44" spans="1:12" x14ac:dyDescent="0.25">
      <c r="A44" s="91" t="s">
        <v>161</v>
      </c>
      <c r="B44" s="91" t="s">
        <v>162</v>
      </c>
      <c r="C44" s="99">
        <v>9.550631503848221</v>
      </c>
      <c r="D44" s="99">
        <v>12.67893879593932</v>
      </c>
      <c r="E44" s="99"/>
      <c r="F44" s="99"/>
      <c r="G44" s="99"/>
      <c r="H44" s="99"/>
      <c r="I44" s="99">
        <v>0</v>
      </c>
      <c r="J44" s="99">
        <v>-4.7879501663208108</v>
      </c>
      <c r="K44" s="99">
        <v>-12.692355262514543</v>
      </c>
      <c r="L44" s="99">
        <v>0</v>
      </c>
    </row>
    <row r="45" spans="1:12" x14ac:dyDescent="0.25">
      <c r="A45" s="91" t="s">
        <v>171</v>
      </c>
      <c r="B45" s="91" t="s">
        <v>172</v>
      </c>
      <c r="C45" s="99">
        <v>9.9970797712422144</v>
      </c>
      <c r="D45" s="99">
        <v>19.366105184092003</v>
      </c>
      <c r="E45" s="99">
        <v>0</v>
      </c>
      <c r="F45" s="99">
        <v>-2.574021184397747</v>
      </c>
      <c r="G45" s="99">
        <v>6.1448705397915457</v>
      </c>
      <c r="H45" s="99">
        <v>6.1448705397915457</v>
      </c>
      <c r="I45" s="99">
        <v>0.19987459185393419</v>
      </c>
      <c r="J45" s="99">
        <v>1.560028707416597</v>
      </c>
      <c r="K45" s="99">
        <v>5.8211158997636367</v>
      </c>
      <c r="L45" s="99">
        <v>0</v>
      </c>
    </row>
  </sheetData>
  <mergeCells count="10">
    <mergeCell ref="C4:E4"/>
    <mergeCell ref="F4:H4"/>
    <mergeCell ref="I4:K4"/>
    <mergeCell ref="L4:L5"/>
    <mergeCell ref="A4:B5"/>
    <mergeCell ref="A6:B7"/>
    <mergeCell ref="C6:E6"/>
    <mergeCell ref="F6:H6"/>
    <mergeCell ref="I6:K6"/>
    <mergeCell ref="L6:L7"/>
  </mergeCells>
  <hyperlinks>
    <hyperlink ref="B1" location="'Tabela 5'!A1" display="Kredia për bizneset - Faktorët që ndikuan kërkesën për kredi"/>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4"/>
  <sheetViews>
    <sheetView zoomScaleNormal="100" workbookViewId="0">
      <selection activeCell="I52" sqref="I52"/>
    </sheetView>
  </sheetViews>
  <sheetFormatPr defaultRowHeight="16.5" x14ac:dyDescent="0.3"/>
  <cols>
    <col min="1" max="1" width="10.140625" style="19" customWidth="1"/>
    <col min="2" max="2" width="6.85546875" style="17" customWidth="1"/>
    <col min="3" max="6" width="9.140625" style="17"/>
    <col min="7" max="7" width="34" style="17" customWidth="1"/>
    <col min="8" max="16384" width="9.140625" style="17"/>
  </cols>
  <sheetData>
    <row r="2" spans="1:15" x14ac:dyDescent="0.3">
      <c r="A2" s="131" t="s">
        <v>4</v>
      </c>
      <c r="B2" s="131"/>
      <c r="C2" s="131"/>
      <c r="D2" s="131"/>
      <c r="E2" s="131"/>
      <c r="F2" s="131"/>
      <c r="G2" s="131"/>
      <c r="H2" s="16"/>
    </row>
    <row r="3" spans="1:15" ht="9.75" hidden="1" customHeight="1" x14ac:dyDescent="0.3">
      <c r="A3" s="130" t="s">
        <v>4</v>
      </c>
      <c r="B3" s="130"/>
      <c r="C3" s="130"/>
      <c r="D3" s="130"/>
      <c r="E3" s="130"/>
      <c r="F3" s="130"/>
      <c r="G3" s="130"/>
      <c r="H3" s="17" t="s">
        <v>5</v>
      </c>
    </row>
    <row r="4" spans="1:15" ht="9.75" hidden="1" customHeight="1" x14ac:dyDescent="0.3">
      <c r="A4" s="130" t="s">
        <v>4</v>
      </c>
      <c r="B4" s="130"/>
      <c r="C4" s="130"/>
      <c r="D4" s="130"/>
      <c r="E4" s="130"/>
      <c r="F4" s="130"/>
      <c r="G4" s="130"/>
      <c r="O4" s="17" t="s">
        <v>6</v>
      </c>
    </row>
    <row r="5" spans="1:15" ht="9.75" hidden="1" customHeight="1" x14ac:dyDescent="0.3">
      <c r="A5" s="130" t="s">
        <v>4</v>
      </c>
      <c r="B5" s="130"/>
      <c r="C5" s="130"/>
      <c r="D5" s="130"/>
      <c r="E5" s="130"/>
      <c r="F5" s="130"/>
      <c r="G5" s="130"/>
      <c r="H5" s="17" t="s">
        <v>7</v>
      </c>
      <c r="I5" s="17" t="s">
        <v>8</v>
      </c>
      <c r="O5" s="17" t="s">
        <v>9</v>
      </c>
    </row>
    <row r="6" spans="1:15" ht="9.75" hidden="1" customHeight="1" x14ac:dyDescent="0.3">
      <c r="A6" s="130" t="s">
        <v>4</v>
      </c>
      <c r="B6" s="130"/>
      <c r="C6" s="130"/>
      <c r="D6" s="130"/>
      <c r="E6" s="130"/>
      <c r="F6" s="130"/>
      <c r="G6" s="130"/>
      <c r="I6" s="17" t="s">
        <v>10</v>
      </c>
      <c r="J6" s="17" t="s">
        <v>11</v>
      </c>
      <c r="O6" s="17" t="s">
        <v>9</v>
      </c>
    </row>
    <row r="7" spans="1:15" ht="9.75" hidden="1" customHeight="1" x14ac:dyDescent="0.3">
      <c r="A7" s="130" t="s">
        <v>4</v>
      </c>
      <c r="B7" s="130"/>
      <c r="C7" s="130"/>
      <c r="D7" s="130"/>
      <c r="E7" s="130"/>
      <c r="F7" s="130"/>
      <c r="G7" s="130"/>
      <c r="I7" s="17" t="s">
        <v>12</v>
      </c>
      <c r="J7" s="17" t="s">
        <v>13</v>
      </c>
      <c r="O7" s="17" t="s">
        <v>9</v>
      </c>
    </row>
    <row r="8" spans="1:15" ht="9.75" hidden="1" customHeight="1" x14ac:dyDescent="0.3">
      <c r="A8" s="130" t="s">
        <v>4</v>
      </c>
      <c r="B8" s="130"/>
      <c r="C8" s="130"/>
      <c r="D8" s="130"/>
      <c r="E8" s="130"/>
      <c r="F8" s="130"/>
      <c r="G8" s="130"/>
      <c r="I8" s="17" t="s">
        <v>14</v>
      </c>
      <c r="J8" s="17" t="s">
        <v>15</v>
      </c>
      <c r="O8" s="17" t="s">
        <v>16</v>
      </c>
    </row>
    <row r="9" spans="1:15" ht="9.75" hidden="1" customHeight="1" x14ac:dyDescent="0.3">
      <c r="A9" s="130" t="s">
        <v>4</v>
      </c>
      <c r="B9" s="130"/>
      <c r="C9" s="130"/>
      <c r="D9" s="130"/>
      <c r="E9" s="130"/>
      <c r="F9" s="130"/>
      <c r="G9" s="130"/>
      <c r="H9" s="17" t="s">
        <v>17</v>
      </c>
      <c r="I9" s="17" t="s">
        <v>18</v>
      </c>
      <c r="O9" s="17" t="s">
        <v>16</v>
      </c>
    </row>
    <row r="10" spans="1:15" ht="9.75" hidden="1" customHeight="1" x14ac:dyDescent="0.3">
      <c r="A10" s="130" t="s">
        <v>4</v>
      </c>
      <c r="B10" s="130"/>
      <c r="C10" s="130"/>
      <c r="D10" s="130"/>
      <c r="E10" s="130"/>
      <c r="F10" s="130"/>
      <c r="G10" s="130"/>
      <c r="I10" s="17" t="s">
        <v>19</v>
      </c>
      <c r="J10" s="17" t="s">
        <v>11</v>
      </c>
      <c r="O10" s="17" t="s">
        <v>16</v>
      </c>
    </row>
    <row r="11" spans="1:15" ht="9.75" hidden="1" customHeight="1" x14ac:dyDescent="0.3">
      <c r="A11" s="130" t="s">
        <v>4</v>
      </c>
      <c r="B11" s="130"/>
      <c r="C11" s="130"/>
      <c r="D11" s="130"/>
      <c r="E11" s="130"/>
      <c r="F11" s="130"/>
      <c r="G11" s="130"/>
      <c r="I11" s="17" t="s">
        <v>20</v>
      </c>
      <c r="J11" s="17" t="s">
        <v>13</v>
      </c>
      <c r="O11" s="17" t="s">
        <v>21</v>
      </c>
    </row>
    <row r="12" spans="1:15" ht="9.75" hidden="1" customHeight="1" x14ac:dyDescent="0.3">
      <c r="A12" s="130" t="s">
        <v>4</v>
      </c>
      <c r="B12" s="130"/>
      <c r="C12" s="130"/>
      <c r="D12" s="130"/>
      <c r="E12" s="130"/>
      <c r="F12" s="130"/>
      <c r="G12" s="130"/>
      <c r="I12" s="17" t="s">
        <v>22</v>
      </c>
      <c r="J12" s="17" t="s">
        <v>15</v>
      </c>
      <c r="O12" s="17" t="s">
        <v>23</v>
      </c>
    </row>
    <row r="13" spans="1:15" ht="15.75" customHeight="1" x14ac:dyDescent="0.3">
      <c r="A13" s="130" t="s">
        <v>24</v>
      </c>
      <c r="B13" s="130"/>
      <c r="C13" s="130"/>
      <c r="D13" s="130"/>
      <c r="E13" s="130"/>
      <c r="F13" s="130"/>
      <c r="G13" s="130"/>
    </row>
    <row r="14" spans="1:15" ht="17.100000000000001" customHeight="1" x14ac:dyDescent="0.3">
      <c r="A14" s="18" t="s">
        <v>25</v>
      </c>
    </row>
    <row r="15" spans="1:15" ht="17.100000000000001" customHeight="1" x14ac:dyDescent="0.3">
      <c r="A15" s="19" t="s">
        <v>26</v>
      </c>
    </row>
    <row r="16" spans="1:15" ht="17.25" customHeight="1" x14ac:dyDescent="0.3"/>
    <row r="17" spans="1:7" ht="14.25" customHeight="1" x14ac:dyDescent="0.3">
      <c r="A17" s="20" t="s">
        <v>27</v>
      </c>
      <c r="B17" s="21" t="s">
        <v>28</v>
      </c>
      <c r="C17" s="22"/>
      <c r="D17" s="22"/>
      <c r="E17" s="22"/>
      <c r="F17" s="22"/>
      <c r="G17" s="22"/>
    </row>
    <row r="18" spans="1:7" ht="14.25" customHeight="1" x14ac:dyDescent="0.3">
      <c r="A18" s="17" t="s">
        <v>29</v>
      </c>
      <c r="B18" s="17" t="s">
        <v>30</v>
      </c>
      <c r="F18" s="22"/>
      <c r="G18" s="22"/>
    </row>
    <row r="19" spans="1:7" ht="14.25" customHeight="1" x14ac:dyDescent="0.3">
      <c r="A19" s="18"/>
      <c r="B19" s="22"/>
      <c r="C19" s="22"/>
      <c r="D19" s="22"/>
      <c r="E19" s="22"/>
      <c r="F19" s="22"/>
      <c r="G19" s="22"/>
    </row>
    <row r="20" spans="1:7" ht="14.25" customHeight="1" x14ac:dyDescent="0.3">
      <c r="A20" s="20" t="s">
        <v>31</v>
      </c>
      <c r="B20" s="21" t="s">
        <v>32</v>
      </c>
      <c r="C20" s="22"/>
      <c r="D20" s="22"/>
      <c r="E20" s="22"/>
      <c r="F20" s="22"/>
      <c r="G20" s="22"/>
    </row>
    <row r="21" spans="1:7" ht="14.25" customHeight="1" x14ac:dyDescent="0.3">
      <c r="A21" s="17" t="s">
        <v>33</v>
      </c>
      <c r="B21" s="17" t="s">
        <v>34</v>
      </c>
      <c r="C21" s="22"/>
      <c r="D21" s="22"/>
      <c r="E21" s="22"/>
      <c r="F21" s="22"/>
      <c r="G21" s="22"/>
    </row>
    <row r="22" spans="1:7" ht="14.25" customHeight="1" x14ac:dyDescent="0.3">
      <c r="A22" s="18"/>
      <c r="B22" s="22"/>
      <c r="C22" s="22"/>
      <c r="D22" s="22"/>
      <c r="E22" s="22"/>
      <c r="F22" s="22"/>
      <c r="G22" s="22"/>
    </row>
    <row r="23" spans="1:7" ht="14.25" customHeight="1" x14ac:dyDescent="0.3">
      <c r="A23" s="20" t="s">
        <v>35</v>
      </c>
      <c r="B23" s="21" t="s">
        <v>36</v>
      </c>
      <c r="C23" s="22"/>
      <c r="D23" s="22"/>
      <c r="E23" s="22"/>
      <c r="F23" s="22"/>
      <c r="G23" s="22"/>
    </row>
    <row r="24" spans="1:7" ht="14.25" customHeight="1" x14ac:dyDescent="0.3">
      <c r="A24" s="17" t="s">
        <v>37</v>
      </c>
      <c r="B24" s="17" t="s">
        <v>38</v>
      </c>
      <c r="C24" s="22"/>
      <c r="D24" s="22"/>
      <c r="E24" s="22"/>
      <c r="F24" s="22"/>
      <c r="G24" s="22"/>
    </row>
    <row r="25" spans="1:7" ht="14.25" customHeight="1" x14ac:dyDescent="0.3">
      <c r="A25" s="18"/>
      <c r="B25" s="22"/>
      <c r="C25" s="22"/>
      <c r="D25" s="22"/>
      <c r="E25" s="22"/>
      <c r="F25" s="22"/>
      <c r="G25" s="22"/>
    </row>
    <row r="26" spans="1:7" ht="14.25" customHeight="1" x14ac:dyDescent="0.3">
      <c r="A26" s="20" t="s">
        <v>39</v>
      </c>
      <c r="B26" s="22" t="s">
        <v>67</v>
      </c>
      <c r="C26" s="22"/>
      <c r="D26" s="22"/>
      <c r="E26" s="22"/>
      <c r="F26" s="22"/>
      <c r="G26" s="22"/>
    </row>
    <row r="27" spans="1:7" ht="14.25" customHeight="1" x14ac:dyDescent="0.3">
      <c r="A27" s="17" t="s">
        <v>41</v>
      </c>
      <c r="B27" s="17" t="s">
        <v>68</v>
      </c>
      <c r="C27" s="22"/>
      <c r="D27" s="22"/>
      <c r="E27" s="22"/>
      <c r="F27" s="22"/>
      <c r="G27" s="22"/>
    </row>
    <row r="28" spans="1:7" ht="14.25" customHeight="1" x14ac:dyDescent="0.3">
      <c r="A28" s="18"/>
      <c r="B28" s="22"/>
      <c r="C28" s="22"/>
      <c r="D28" s="22"/>
      <c r="E28" s="22"/>
      <c r="F28" s="22"/>
      <c r="G28" s="22"/>
    </row>
    <row r="29" spans="1:7" ht="14.25" customHeight="1" x14ac:dyDescent="0.3">
      <c r="A29" s="20" t="s">
        <v>43</v>
      </c>
      <c r="B29" s="21" t="s">
        <v>40</v>
      </c>
      <c r="C29" s="22"/>
      <c r="D29" s="22"/>
      <c r="E29" s="22"/>
      <c r="F29" s="22"/>
      <c r="G29" s="22"/>
    </row>
    <row r="30" spans="1:7" ht="14.25" customHeight="1" x14ac:dyDescent="0.3">
      <c r="A30" s="17" t="s">
        <v>45</v>
      </c>
      <c r="B30" s="17" t="s">
        <v>42</v>
      </c>
      <c r="C30" s="22"/>
      <c r="D30" s="22"/>
      <c r="E30" s="22"/>
      <c r="F30" s="22"/>
      <c r="G30" s="22"/>
    </row>
    <row r="31" spans="1:7" ht="14.25" customHeight="1" x14ac:dyDescent="0.3">
      <c r="A31" s="18"/>
      <c r="B31" s="22"/>
      <c r="C31" s="22"/>
      <c r="D31" s="22"/>
      <c r="E31" s="22"/>
      <c r="F31" s="22"/>
      <c r="G31" s="22"/>
    </row>
    <row r="32" spans="1:7" ht="14.25" customHeight="1" x14ac:dyDescent="0.3">
      <c r="A32" s="23" t="s">
        <v>47</v>
      </c>
      <c r="B32" s="21" t="s">
        <v>44</v>
      </c>
      <c r="C32" s="22"/>
      <c r="D32" s="22"/>
      <c r="E32" s="22"/>
      <c r="F32" s="22"/>
      <c r="G32" s="22"/>
    </row>
    <row r="33" spans="1:7" ht="14.25" customHeight="1" x14ac:dyDescent="0.3">
      <c r="A33" s="17" t="s">
        <v>49</v>
      </c>
      <c r="B33" s="17" t="s">
        <v>46</v>
      </c>
      <c r="C33" s="22"/>
      <c r="D33" s="22"/>
      <c r="E33" s="22"/>
      <c r="F33" s="22"/>
      <c r="G33" s="22"/>
    </row>
    <row r="34" spans="1:7" ht="14.25" customHeight="1" x14ac:dyDescent="0.3">
      <c r="A34" s="17"/>
      <c r="B34" s="22"/>
      <c r="C34" s="22"/>
      <c r="D34" s="22"/>
      <c r="E34" s="22"/>
      <c r="F34" s="22"/>
      <c r="G34" s="22"/>
    </row>
    <row r="35" spans="1:7" ht="14.25" customHeight="1" x14ac:dyDescent="0.3">
      <c r="A35" s="18"/>
      <c r="B35" s="22"/>
      <c r="C35" s="22"/>
      <c r="D35" s="22"/>
      <c r="E35" s="22"/>
      <c r="F35" s="22"/>
      <c r="G35" s="22"/>
    </row>
    <row r="36" spans="1:7" ht="14.25" customHeight="1" x14ac:dyDescent="0.3">
      <c r="A36" s="23" t="s">
        <v>51</v>
      </c>
      <c r="B36" s="21" t="s">
        <v>48</v>
      </c>
      <c r="C36" s="22"/>
      <c r="D36" s="22"/>
      <c r="E36" s="22"/>
      <c r="F36" s="22"/>
      <c r="G36" s="22"/>
    </row>
    <row r="37" spans="1:7" ht="14.25" customHeight="1" x14ac:dyDescent="0.3">
      <c r="A37" s="17" t="s">
        <v>53</v>
      </c>
      <c r="B37" s="17" t="s">
        <v>50</v>
      </c>
      <c r="C37" s="22"/>
      <c r="D37" s="22"/>
      <c r="E37" s="22"/>
      <c r="F37" s="22"/>
      <c r="G37" s="22"/>
    </row>
    <row r="38" spans="1:7" ht="14.25" customHeight="1" x14ac:dyDescent="0.3">
      <c r="A38" s="18"/>
      <c r="B38" s="22"/>
      <c r="C38" s="22"/>
      <c r="D38" s="22"/>
      <c r="E38" s="22"/>
      <c r="F38" s="22"/>
      <c r="G38" s="22"/>
    </row>
    <row r="39" spans="1:7" ht="14.25" customHeight="1" x14ac:dyDescent="0.3">
      <c r="A39" s="23" t="s">
        <v>55</v>
      </c>
      <c r="B39" s="21" t="s">
        <v>52</v>
      </c>
      <c r="C39" s="22"/>
      <c r="D39" s="22"/>
      <c r="E39" s="22"/>
      <c r="F39" s="22"/>
      <c r="G39" s="22"/>
    </row>
    <row r="40" spans="1:7" ht="14.25" customHeight="1" x14ac:dyDescent="0.3">
      <c r="A40" s="17" t="s">
        <v>57</v>
      </c>
      <c r="B40" s="17" t="s">
        <v>54</v>
      </c>
      <c r="C40" s="22"/>
      <c r="D40" s="22"/>
      <c r="E40" s="22"/>
      <c r="F40" s="22"/>
      <c r="G40" s="22"/>
    </row>
    <row r="41" spans="1:7" ht="14.25" customHeight="1" x14ac:dyDescent="0.3">
      <c r="A41" s="18"/>
      <c r="B41" s="22"/>
      <c r="C41" s="22"/>
      <c r="D41" s="22"/>
      <c r="E41" s="22"/>
      <c r="F41" s="22"/>
      <c r="G41" s="22"/>
    </row>
    <row r="42" spans="1:7" ht="14.25" customHeight="1" x14ac:dyDescent="0.3">
      <c r="A42" s="23" t="s">
        <v>59</v>
      </c>
      <c r="B42" s="21" t="s">
        <v>56</v>
      </c>
      <c r="C42" s="22"/>
      <c r="D42" s="22"/>
      <c r="E42" s="22"/>
      <c r="F42" s="22"/>
      <c r="G42" s="22"/>
    </row>
    <row r="43" spans="1:7" ht="14.25" customHeight="1" x14ac:dyDescent="0.3">
      <c r="A43" s="17" t="s">
        <v>61</v>
      </c>
      <c r="B43" s="17" t="s">
        <v>58</v>
      </c>
      <c r="C43" s="22"/>
      <c r="D43" s="22"/>
      <c r="E43" s="22"/>
      <c r="F43" s="22"/>
      <c r="G43" s="22"/>
    </row>
    <row r="44" spans="1:7" ht="14.25" customHeight="1" x14ac:dyDescent="0.3">
      <c r="A44" s="17"/>
      <c r="B44" s="22"/>
      <c r="C44" s="22"/>
      <c r="D44" s="22"/>
      <c r="E44" s="22"/>
      <c r="F44" s="22"/>
      <c r="G44" s="22"/>
    </row>
    <row r="45" spans="1:7" ht="14.25" customHeight="1" x14ac:dyDescent="0.3">
      <c r="A45" s="23" t="s">
        <v>63</v>
      </c>
      <c r="B45" s="22" t="s">
        <v>69</v>
      </c>
      <c r="C45" s="22"/>
      <c r="D45" s="22"/>
      <c r="E45" s="22"/>
      <c r="F45" s="22"/>
      <c r="G45" s="22"/>
    </row>
    <row r="46" spans="1:7" ht="14.25" customHeight="1" x14ac:dyDescent="0.3">
      <c r="A46" s="17" t="s">
        <v>65</v>
      </c>
      <c r="B46" s="17" t="s">
        <v>70</v>
      </c>
      <c r="C46" s="22"/>
      <c r="D46" s="22"/>
      <c r="E46" s="22"/>
      <c r="F46" s="22"/>
      <c r="G46" s="22"/>
    </row>
    <row r="47" spans="1:7" ht="14.25" customHeight="1" x14ac:dyDescent="0.3">
      <c r="A47" s="17"/>
      <c r="B47" s="22"/>
      <c r="C47" s="22"/>
      <c r="D47" s="22"/>
      <c r="E47" s="22"/>
      <c r="F47" s="22"/>
      <c r="G47" s="22"/>
    </row>
    <row r="48" spans="1:7" ht="14.25" customHeight="1" x14ac:dyDescent="0.3">
      <c r="A48" s="23" t="s">
        <v>71</v>
      </c>
      <c r="B48" s="21" t="s">
        <v>60</v>
      </c>
      <c r="C48" s="22"/>
      <c r="D48" s="22"/>
      <c r="E48" s="22"/>
      <c r="F48" s="22"/>
      <c r="G48" s="22"/>
    </row>
    <row r="49" spans="1:7" ht="14.25" customHeight="1" x14ac:dyDescent="0.3">
      <c r="A49" s="17" t="s">
        <v>72</v>
      </c>
      <c r="B49" s="17" t="s">
        <v>62</v>
      </c>
      <c r="C49" s="22"/>
      <c r="D49" s="22"/>
      <c r="E49" s="22"/>
      <c r="F49" s="22"/>
      <c r="G49" s="22"/>
    </row>
    <row r="50" spans="1:7" ht="14.25" customHeight="1" x14ac:dyDescent="0.3">
      <c r="A50" s="18"/>
      <c r="C50" s="22"/>
      <c r="D50" s="22"/>
      <c r="E50" s="22"/>
      <c r="F50" s="22"/>
      <c r="G50" s="22"/>
    </row>
    <row r="51" spans="1:7" ht="14.25" customHeight="1" x14ac:dyDescent="0.3">
      <c r="A51" s="23" t="s">
        <v>74</v>
      </c>
      <c r="B51" s="21" t="s">
        <v>64</v>
      </c>
      <c r="C51" s="22"/>
      <c r="D51" s="22"/>
      <c r="E51" s="22"/>
      <c r="F51" s="22"/>
      <c r="G51" s="22"/>
    </row>
    <row r="52" spans="1:7" ht="14.25" customHeight="1" x14ac:dyDescent="0.3">
      <c r="A52" s="17" t="s">
        <v>73</v>
      </c>
      <c r="B52" s="17" t="s">
        <v>66</v>
      </c>
      <c r="C52" s="22"/>
      <c r="D52" s="22"/>
      <c r="E52" s="22"/>
      <c r="F52" s="22"/>
      <c r="G52" s="22"/>
    </row>
    <row r="53" spans="1:7" ht="12" customHeight="1" x14ac:dyDescent="0.3">
      <c r="A53" s="18"/>
      <c r="B53" s="22"/>
      <c r="C53" s="22"/>
      <c r="D53" s="22"/>
      <c r="E53" s="22"/>
      <c r="F53" s="22"/>
      <c r="G53" s="22"/>
    </row>
    <row r="54" spans="1:7" ht="17.100000000000001" customHeight="1" x14ac:dyDescent="0.3">
      <c r="A54" s="24"/>
      <c r="B54" s="24"/>
    </row>
    <row r="55" spans="1:7" ht="9.9499999999999993" customHeight="1" x14ac:dyDescent="0.3"/>
    <row r="56" spans="1:7" ht="17.100000000000001" customHeight="1" x14ac:dyDescent="0.3">
      <c r="A56" s="24"/>
      <c r="B56" s="24"/>
    </row>
    <row r="57" spans="1:7" ht="17.100000000000001" customHeight="1" x14ac:dyDescent="0.3">
      <c r="A57" s="24"/>
      <c r="B57" s="24"/>
    </row>
    <row r="58" spans="1:7" ht="9.9499999999999993" customHeight="1" x14ac:dyDescent="0.3"/>
    <row r="59" spans="1:7" ht="17.100000000000001" customHeight="1" x14ac:dyDescent="0.3">
      <c r="A59" s="24"/>
      <c r="B59" s="24"/>
    </row>
    <row r="60" spans="1:7" ht="17.100000000000001" customHeight="1" x14ac:dyDescent="0.3">
      <c r="A60" s="24"/>
      <c r="B60" s="24"/>
    </row>
    <row r="61" spans="1:7" ht="9.9499999999999993" customHeight="1" x14ac:dyDescent="0.3"/>
    <row r="62" spans="1:7" ht="17.100000000000001" customHeight="1" x14ac:dyDescent="0.3">
      <c r="A62" s="24"/>
      <c r="B62" s="24"/>
    </row>
    <row r="63" spans="1:7" ht="17.100000000000001" customHeight="1" x14ac:dyDescent="0.3">
      <c r="A63" s="24"/>
      <c r="B63" s="24"/>
    </row>
    <row r="64" spans="1:7" ht="9.9499999999999993" customHeight="1" x14ac:dyDescent="0.3"/>
  </sheetData>
  <mergeCells count="12">
    <mergeCell ref="A13:G13"/>
    <mergeCell ref="A2:G2"/>
    <mergeCell ref="A3:G3"/>
    <mergeCell ref="A4:G4"/>
    <mergeCell ref="A5:G5"/>
    <mergeCell ref="A6:G6"/>
    <mergeCell ref="A7:G7"/>
    <mergeCell ref="A8:G8"/>
    <mergeCell ref="A9:G9"/>
    <mergeCell ref="A10:G10"/>
    <mergeCell ref="A11:G11"/>
    <mergeCell ref="A12:G12"/>
  </mergeCells>
  <hyperlinks>
    <hyperlink ref="A17:B17" location="TABLE1!Print_Area" display="Table 1"/>
    <hyperlink ref="A17" location="'Tab. 1'!A1" display="Tabela 1"/>
    <hyperlink ref="B17" location="'Tabela 1'!Print_Area" display="Kredia per bizneset - Standartet e kredisë"/>
    <hyperlink ref="A20" location="'Tab. 2'!A1" display="Tabela 2"/>
    <hyperlink ref="B20" location="'Tabela 2'!A1" display="Kredia për bizneset - Faktorët që kanë ndikuar standardet e kredisë"/>
    <hyperlink ref="A23" location="'Tab. 3'!A1" display="Tabela 3"/>
    <hyperlink ref="B23" location="'Tabela 3'!A1" display="Kredia për bizneset - Kushtet e miratimit të kredisë"/>
    <hyperlink ref="B29" location="'Tabela 4'!A1" display="Kredia për bizneset - Kërkesa për kredi"/>
    <hyperlink ref="B32" location="'Tabela 5'!A1" display="Kredia për bizneset - Faktorët që ndikuan kërkesën për kredi"/>
    <hyperlink ref="B36" location="'Tabela 7'!A1" display="Kredia për individët - Standardet e kredisë"/>
    <hyperlink ref="B39" location="'Tabela 8'!A1" display="Kredia për individët - Faktorët që kanë ndikuar në standardet e kredisë"/>
    <hyperlink ref="B42" location="'Tabela 9'!A1" display="Kredia për individët - Kushtet e miratimit të kredisë"/>
    <hyperlink ref="B48" location="'Tabela 10'!A1" display="Kredia për individët - Kërkesa për kredi"/>
    <hyperlink ref="B51" location="'Tabela 11'!A1" display="Kredia për individët - Faktorët që ndikuan kërkesën për kredi"/>
    <hyperlink ref="A51" location="'Tab. 10'!A1" display="Tabela 10"/>
    <hyperlink ref="A26" location="'Tab. 4'!A1" display="Tabela 4"/>
    <hyperlink ref="A29" location="'Tab. 5'!A1" display="Tabela 5"/>
    <hyperlink ref="A32" location="'Tab. 4'!A1" display="Tabela 4"/>
    <hyperlink ref="A36" location="'Tab. 5'!A1" display="Tabela 5"/>
  </hyperlinks>
  <pageMargins left="0.9055118110236221" right="0.70866141732283472" top="0.98425196850393704" bottom="0.98425196850393704" header="0.55118110236220474" footer="0.51181102362204722"/>
  <pageSetup paperSize="9" scale="70" orientation="portrait" r:id="rId1"/>
  <headerFooter alignWithMargins="0"/>
  <rowBreaks count="1" manualBreakCount="1">
    <brk id="6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5"/>
  <sheetViews>
    <sheetView zoomScaleNormal="100" workbookViewId="0">
      <pane xSplit="2" ySplit="7" topLeftCell="C8" activePane="bottomRight" state="frozen"/>
      <selection pane="topRight" activeCell="C1" sqref="C1"/>
      <selection pane="bottomLeft" activeCell="A8" sqref="A8"/>
      <selection pane="bottomRight" activeCell="A20" sqref="A20"/>
    </sheetView>
  </sheetViews>
  <sheetFormatPr defaultRowHeight="14.25" x14ac:dyDescent="0.25"/>
  <cols>
    <col min="1" max="1" width="10.140625" style="26" customWidth="1"/>
    <col min="2" max="2" width="6" style="26" bestFit="1" customWidth="1"/>
    <col min="3" max="8" width="10.7109375" style="26" customWidth="1"/>
    <col min="9" max="9" width="11.42578125" style="26" customWidth="1"/>
    <col min="10" max="10" width="12.28515625" style="26" customWidth="1"/>
    <col min="11" max="12" width="10.42578125" style="26" customWidth="1"/>
    <col min="13" max="14" width="4" style="26" bestFit="1" customWidth="1"/>
    <col min="15" max="15" width="4.42578125" style="26" bestFit="1" customWidth="1"/>
    <col min="16" max="16" width="6.140625" style="26" customWidth="1"/>
    <col min="17" max="17" width="5.85546875" style="26" bestFit="1" customWidth="1"/>
    <col min="18" max="18" width="5.7109375" style="26" customWidth="1"/>
    <col min="19" max="19" width="5.5703125" style="26" customWidth="1"/>
    <col min="20" max="20" width="14.28515625" style="26" customWidth="1"/>
    <col min="21" max="22" width="9.140625" style="26"/>
    <col min="23" max="23" width="4" style="26" customWidth="1"/>
    <col min="24" max="16384" width="9.140625" style="26"/>
  </cols>
  <sheetData>
    <row r="1" spans="1:26" s="114" customFormat="1" ht="16.5" x14ac:dyDescent="0.3">
      <c r="A1" s="101" t="s">
        <v>75</v>
      </c>
    </row>
    <row r="2" spans="1:26" s="114" customFormat="1" ht="15.75" customHeight="1" x14ac:dyDescent="0.3">
      <c r="A2" s="101" t="s">
        <v>76</v>
      </c>
    </row>
    <row r="3" spans="1:26" ht="15.75" customHeight="1" x14ac:dyDescent="0.25">
      <c r="A3" s="25"/>
      <c r="C3" s="27"/>
      <c r="D3" s="27"/>
    </row>
    <row r="4" spans="1:26" s="25" customFormat="1" ht="12" customHeight="1" x14ac:dyDescent="0.25">
      <c r="C4" s="132" t="s">
        <v>77</v>
      </c>
      <c r="D4" s="132"/>
      <c r="E4" s="132" t="s">
        <v>164</v>
      </c>
      <c r="F4" s="132"/>
      <c r="G4" s="132" t="s">
        <v>165</v>
      </c>
      <c r="H4" s="132"/>
      <c r="I4" s="132" t="s">
        <v>167</v>
      </c>
      <c r="J4" s="132"/>
      <c r="K4" s="132" t="s">
        <v>78</v>
      </c>
      <c r="L4" s="132"/>
    </row>
    <row r="5" spans="1:26" s="29" customFormat="1" x14ac:dyDescent="0.25">
      <c r="C5" s="132" t="s">
        <v>79</v>
      </c>
      <c r="D5" s="132"/>
      <c r="E5" s="132" t="s">
        <v>80</v>
      </c>
      <c r="F5" s="132"/>
      <c r="G5" s="132" t="s">
        <v>81</v>
      </c>
      <c r="H5" s="132"/>
      <c r="I5" s="132" t="s">
        <v>166</v>
      </c>
      <c r="J5" s="132"/>
      <c r="K5" s="132" t="s">
        <v>82</v>
      </c>
      <c r="L5" s="132"/>
    </row>
    <row r="6" spans="1:26" s="25" customFormat="1" ht="15.75" customHeight="1" x14ac:dyDescent="0.25">
      <c r="A6" s="28" t="s">
        <v>168</v>
      </c>
      <c r="C6" s="29" t="s">
        <v>84</v>
      </c>
      <c r="D6" s="29" t="s">
        <v>85</v>
      </c>
      <c r="E6" s="29" t="s">
        <v>84</v>
      </c>
      <c r="F6" s="29" t="s">
        <v>85</v>
      </c>
      <c r="G6" s="29" t="s">
        <v>84</v>
      </c>
      <c r="H6" s="29" t="s">
        <v>85</v>
      </c>
      <c r="I6" s="29" t="s">
        <v>84</v>
      </c>
      <c r="J6" s="29" t="s">
        <v>85</v>
      </c>
      <c r="K6" s="29" t="s">
        <v>84</v>
      </c>
      <c r="L6" s="29" t="s">
        <v>85</v>
      </c>
    </row>
    <row r="7" spans="1:26" s="29" customFormat="1" ht="14.25" customHeight="1" x14ac:dyDescent="0.25">
      <c r="A7" s="28" t="s">
        <v>169</v>
      </c>
      <c r="C7" s="29" t="s">
        <v>87</v>
      </c>
      <c r="D7" s="29" t="s">
        <v>88</v>
      </c>
      <c r="E7" s="29" t="s">
        <v>87</v>
      </c>
      <c r="F7" s="29" t="s">
        <v>88</v>
      </c>
      <c r="G7" s="29" t="s">
        <v>87</v>
      </c>
      <c r="H7" s="29" t="s">
        <v>88</v>
      </c>
      <c r="I7" s="29" t="s">
        <v>87</v>
      </c>
      <c r="J7" s="29" t="s">
        <v>88</v>
      </c>
      <c r="K7" s="29" t="s">
        <v>87</v>
      </c>
      <c r="L7" s="29" t="s">
        <v>88</v>
      </c>
    </row>
    <row r="8" spans="1:26" ht="12.75" customHeight="1" x14ac:dyDescent="0.25">
      <c r="A8" s="26" t="s">
        <v>89</v>
      </c>
      <c r="B8" s="26" t="s">
        <v>90</v>
      </c>
      <c r="C8" s="30">
        <v>-66.3</v>
      </c>
      <c r="D8" s="30">
        <v>-22.448804994374967</v>
      </c>
      <c r="E8" s="31">
        <v>-61.2</v>
      </c>
      <c r="F8" s="31">
        <v>-2.9</v>
      </c>
      <c r="G8" s="31">
        <v>-66.3</v>
      </c>
      <c r="H8" s="31">
        <v>-23</v>
      </c>
      <c r="I8" s="31">
        <v>-47.2</v>
      </c>
      <c r="J8" s="31">
        <v>-21.9</v>
      </c>
      <c r="K8" s="31">
        <v>-66.3</v>
      </c>
      <c r="L8" s="31">
        <v>-21.9</v>
      </c>
      <c r="O8" s="39"/>
      <c r="P8" s="39"/>
      <c r="Q8" s="39"/>
      <c r="R8" s="39"/>
      <c r="S8" s="39"/>
      <c r="T8" s="39"/>
      <c r="U8" s="39"/>
      <c r="V8" s="39"/>
      <c r="W8" s="39"/>
      <c r="X8" s="39"/>
      <c r="Y8" s="39"/>
      <c r="Z8" s="39"/>
    </row>
    <row r="9" spans="1:26" ht="12.75" customHeight="1" x14ac:dyDescent="0.25">
      <c r="A9" s="26" t="s">
        <v>91</v>
      </c>
      <c r="B9" s="26" t="s">
        <v>92</v>
      </c>
      <c r="C9" s="30">
        <v>-23.4</v>
      </c>
      <c r="D9" s="30">
        <v>-0.86079868498535261</v>
      </c>
      <c r="E9" s="31">
        <v>-18.2</v>
      </c>
      <c r="F9" s="31">
        <v>2.1</v>
      </c>
      <c r="G9" s="31">
        <v>-18.2</v>
      </c>
      <c r="H9" s="31">
        <v>-2.5</v>
      </c>
      <c r="I9" s="31">
        <v>-23.4</v>
      </c>
      <c r="J9" s="31">
        <v>-1.5</v>
      </c>
      <c r="K9" s="31">
        <v>-30.2</v>
      </c>
      <c r="L9" s="31">
        <v>-1.5</v>
      </c>
      <c r="O9" s="39"/>
      <c r="P9" s="39"/>
      <c r="Q9" s="39"/>
      <c r="R9" s="39"/>
      <c r="S9" s="39"/>
      <c r="T9" s="39"/>
      <c r="U9" s="39"/>
      <c r="V9" s="39"/>
      <c r="W9" s="39"/>
      <c r="X9" s="39"/>
    </row>
    <row r="10" spans="1:26" ht="12.75" customHeight="1" x14ac:dyDescent="0.25">
      <c r="A10" s="26" t="s">
        <v>93</v>
      </c>
      <c r="B10" s="26" t="s">
        <v>94</v>
      </c>
      <c r="C10" s="30">
        <v>-7.6</v>
      </c>
      <c r="D10" s="30">
        <v>1.3912978932824001</v>
      </c>
      <c r="E10" s="31">
        <v>-12.2</v>
      </c>
      <c r="F10" s="31">
        <v>4.5999999999999996</v>
      </c>
      <c r="G10" s="31">
        <v>-4.5999999999999996</v>
      </c>
      <c r="H10" s="31">
        <v>0</v>
      </c>
      <c r="I10" s="31">
        <v>3.1</v>
      </c>
      <c r="J10" s="31">
        <v>1</v>
      </c>
      <c r="K10" s="31">
        <v>-10.7</v>
      </c>
      <c r="L10" s="31">
        <v>0</v>
      </c>
      <c r="O10" s="39"/>
      <c r="P10" s="39"/>
      <c r="Q10" s="39"/>
      <c r="R10" s="39"/>
      <c r="S10" s="39"/>
      <c r="T10" s="39"/>
      <c r="U10" s="39"/>
      <c r="V10" s="39"/>
      <c r="W10" s="39"/>
      <c r="X10" s="39"/>
    </row>
    <row r="11" spans="1:26" ht="12.75" customHeight="1" x14ac:dyDescent="0.25">
      <c r="A11" s="26" t="s">
        <v>95</v>
      </c>
      <c r="B11" s="26" t="s">
        <v>96</v>
      </c>
      <c r="C11" s="30">
        <v>-2.2999999999999998</v>
      </c>
      <c r="D11" s="30">
        <v>15.20377333869159</v>
      </c>
      <c r="E11" s="31">
        <v>-7.9</v>
      </c>
      <c r="F11" s="31">
        <v>20</v>
      </c>
      <c r="G11" s="31">
        <v>-6.6</v>
      </c>
      <c r="H11" s="31">
        <v>12.2</v>
      </c>
      <c r="I11" s="31">
        <v>-3.3</v>
      </c>
      <c r="J11" s="31">
        <v>16.399999999999999</v>
      </c>
      <c r="K11" s="31">
        <v>-11.1</v>
      </c>
      <c r="L11" s="31">
        <v>12.2</v>
      </c>
      <c r="O11" s="39"/>
      <c r="P11" s="39"/>
      <c r="Q11" s="39"/>
      <c r="R11" s="39"/>
      <c r="S11" s="39"/>
      <c r="T11" s="39"/>
      <c r="U11" s="39"/>
      <c r="V11" s="39"/>
      <c r="W11" s="39"/>
      <c r="X11" s="39"/>
    </row>
    <row r="12" spans="1:26" ht="12.75" customHeight="1" x14ac:dyDescent="0.25">
      <c r="A12" s="26" t="s">
        <v>97</v>
      </c>
      <c r="B12" s="26" t="s">
        <v>98</v>
      </c>
      <c r="C12" s="30">
        <v>13.5</v>
      </c>
      <c r="D12" s="30">
        <v>-10.642512256163899</v>
      </c>
      <c r="E12" s="31">
        <v>-3.2</v>
      </c>
      <c r="F12" s="31">
        <v>-8.1999999999999993</v>
      </c>
      <c r="G12" s="31">
        <v>16.7</v>
      </c>
      <c r="H12" s="31">
        <v>-20.399999999999999</v>
      </c>
      <c r="I12" s="31">
        <v>1.3</v>
      </c>
      <c r="J12" s="31">
        <v>-3.6</v>
      </c>
      <c r="K12" s="31">
        <v>16.7</v>
      </c>
      <c r="L12" s="31">
        <v>-10.4</v>
      </c>
      <c r="O12" s="39"/>
      <c r="P12" s="39"/>
      <c r="Q12" s="39"/>
      <c r="R12" s="39"/>
      <c r="S12" s="39"/>
      <c r="T12" s="39"/>
      <c r="U12" s="39"/>
      <c r="V12" s="39"/>
      <c r="W12" s="39"/>
      <c r="X12" s="39"/>
    </row>
    <row r="13" spans="1:26" ht="12.75" customHeight="1" x14ac:dyDescent="0.25">
      <c r="A13" s="26" t="s">
        <v>99</v>
      </c>
      <c r="B13" s="26" t="s">
        <v>100</v>
      </c>
      <c r="C13" s="30">
        <v>-9.9</v>
      </c>
      <c r="D13" s="30">
        <v>6.6893314907965049</v>
      </c>
      <c r="E13" s="31">
        <v>-10.9</v>
      </c>
      <c r="F13" s="31">
        <v>10.4</v>
      </c>
      <c r="G13" s="31">
        <v>4.5</v>
      </c>
      <c r="H13" s="31">
        <v>8.1999999999999993</v>
      </c>
      <c r="I13" s="31">
        <v>-6.6</v>
      </c>
      <c r="J13" s="31">
        <v>6.9</v>
      </c>
      <c r="K13" s="31">
        <v>-15.4</v>
      </c>
      <c r="L13" s="31">
        <v>1.3</v>
      </c>
      <c r="O13" s="39"/>
      <c r="P13" s="39"/>
      <c r="Q13" s="39"/>
      <c r="R13" s="39"/>
      <c r="S13" s="39"/>
      <c r="T13" s="39"/>
      <c r="U13" s="39"/>
      <c r="V13" s="39"/>
      <c r="W13" s="39"/>
      <c r="X13" s="39"/>
    </row>
    <row r="14" spans="1:26" ht="12.75" customHeight="1" x14ac:dyDescent="0.25">
      <c r="A14" s="26" t="s">
        <v>101</v>
      </c>
      <c r="B14" s="26" t="s">
        <v>102</v>
      </c>
      <c r="C14" s="30">
        <v>1.1000000000000001</v>
      </c>
      <c r="D14" s="30">
        <v>10.453694804954237</v>
      </c>
      <c r="E14" s="31">
        <v>5.0999999999999996</v>
      </c>
      <c r="F14" s="31">
        <v>16.2</v>
      </c>
      <c r="G14" s="31">
        <v>0</v>
      </c>
      <c r="H14" s="31">
        <v>11.1</v>
      </c>
      <c r="I14" s="31">
        <v>6.2</v>
      </c>
      <c r="J14" s="31">
        <v>11.1</v>
      </c>
      <c r="K14" s="31">
        <v>0</v>
      </c>
      <c r="L14" s="31">
        <v>3.4</v>
      </c>
      <c r="O14" s="39"/>
      <c r="P14" s="39"/>
      <c r="Q14" s="39"/>
      <c r="R14" s="39"/>
      <c r="S14" s="39"/>
      <c r="T14" s="39"/>
      <c r="U14" s="39"/>
      <c r="V14" s="39"/>
      <c r="W14" s="39"/>
      <c r="X14" s="39"/>
    </row>
    <row r="15" spans="1:26" ht="12.75" customHeight="1" x14ac:dyDescent="0.25">
      <c r="A15" s="26" t="s">
        <v>103</v>
      </c>
      <c r="B15" s="26" t="s">
        <v>104</v>
      </c>
      <c r="C15" s="30">
        <v>7.6</v>
      </c>
      <c r="D15" s="30">
        <v>13.002452689073627</v>
      </c>
      <c r="E15" s="31">
        <v>7.6</v>
      </c>
      <c r="F15" s="31">
        <v>16</v>
      </c>
      <c r="G15" s="31">
        <v>3.1</v>
      </c>
      <c r="H15" s="31">
        <v>11.4</v>
      </c>
      <c r="I15" s="31">
        <v>8.6</v>
      </c>
      <c r="J15" s="31">
        <v>15.5</v>
      </c>
      <c r="K15" s="31">
        <v>7.6</v>
      </c>
      <c r="L15" s="31">
        <v>9.1</v>
      </c>
      <c r="O15" s="39"/>
      <c r="P15" s="39"/>
      <c r="Q15" s="39"/>
      <c r="R15" s="39"/>
      <c r="S15" s="39"/>
      <c r="T15" s="39"/>
      <c r="U15" s="39"/>
      <c r="V15" s="39"/>
      <c r="W15" s="39"/>
      <c r="X15" s="39"/>
    </row>
    <row r="16" spans="1:26" ht="12.75" customHeight="1" x14ac:dyDescent="0.25">
      <c r="A16" s="26" t="s">
        <v>105</v>
      </c>
      <c r="B16" s="26" t="s">
        <v>106</v>
      </c>
      <c r="C16" s="30">
        <v>7.6</v>
      </c>
      <c r="D16" s="30">
        <v>1.3706164159842682</v>
      </c>
      <c r="E16" s="31">
        <v>12.2</v>
      </c>
      <c r="F16" s="31">
        <v>-2.2999999999999998</v>
      </c>
      <c r="G16" s="31">
        <v>0</v>
      </c>
      <c r="H16" s="31">
        <v>-4.5999999999999996</v>
      </c>
      <c r="I16" s="31">
        <v>13.2</v>
      </c>
      <c r="J16" s="31">
        <v>7.8</v>
      </c>
      <c r="K16" s="31">
        <v>12.2</v>
      </c>
      <c r="L16" s="31">
        <v>4.5</v>
      </c>
      <c r="O16" s="39"/>
      <c r="P16" s="39"/>
      <c r="Q16" s="39"/>
      <c r="R16" s="39"/>
      <c r="S16" s="39"/>
      <c r="T16" s="39"/>
      <c r="U16" s="39"/>
      <c r="V16" s="39"/>
      <c r="W16" s="39"/>
      <c r="X16" s="39"/>
    </row>
    <row r="17" spans="1:24" ht="12.75" customHeight="1" x14ac:dyDescent="0.25">
      <c r="A17" s="26" t="s">
        <v>107</v>
      </c>
      <c r="B17" s="26" t="s">
        <v>108</v>
      </c>
      <c r="C17" s="30">
        <v>-6.9</v>
      </c>
      <c r="D17" s="30">
        <v>-1.2211290115509292</v>
      </c>
      <c r="E17" s="31">
        <v>-2.2999999999999998</v>
      </c>
      <c r="F17" s="31">
        <v>-4.5999999999999996</v>
      </c>
      <c r="G17" s="31">
        <v>-7.9</v>
      </c>
      <c r="H17" s="31">
        <v>-4.5999999999999996</v>
      </c>
      <c r="I17" s="31">
        <v>1</v>
      </c>
      <c r="J17" s="31">
        <v>4.2</v>
      </c>
      <c r="K17" s="31">
        <v>0</v>
      </c>
      <c r="L17" s="31">
        <v>0</v>
      </c>
      <c r="O17" s="39"/>
      <c r="P17" s="39"/>
      <c r="Q17" s="39"/>
      <c r="R17" s="39"/>
      <c r="S17" s="39"/>
      <c r="T17" s="39"/>
      <c r="U17" s="39"/>
      <c r="V17" s="39"/>
      <c r="W17" s="39"/>
      <c r="X17" s="39"/>
    </row>
    <row r="18" spans="1:24" ht="12.75" customHeight="1" x14ac:dyDescent="0.25">
      <c r="A18" s="26" t="s">
        <v>109</v>
      </c>
      <c r="B18" s="26" t="s">
        <v>110</v>
      </c>
      <c r="C18" s="30">
        <v>-10</v>
      </c>
      <c r="D18" s="30">
        <v>-10.468966979027956</v>
      </c>
      <c r="E18" s="31">
        <v>-5.4</v>
      </c>
      <c r="F18" s="31">
        <v>0.1</v>
      </c>
      <c r="G18" s="31">
        <v>-5.44</v>
      </c>
      <c r="H18" s="31">
        <v>-15.1</v>
      </c>
      <c r="I18" s="31">
        <v>-5.4</v>
      </c>
      <c r="J18" s="31">
        <v>-11.8</v>
      </c>
      <c r="K18" s="31">
        <v>-10</v>
      </c>
      <c r="L18" s="31">
        <v>-15.1</v>
      </c>
      <c r="O18" s="39"/>
      <c r="P18" s="39"/>
      <c r="Q18" s="39"/>
      <c r="R18" s="39"/>
      <c r="S18" s="39"/>
      <c r="T18" s="39"/>
      <c r="U18" s="39"/>
      <c r="V18" s="39"/>
      <c r="W18" s="39"/>
      <c r="X18" s="39"/>
    </row>
    <row r="19" spans="1:24" ht="12.75" customHeight="1" x14ac:dyDescent="0.25">
      <c r="A19" s="26" t="s">
        <v>111</v>
      </c>
      <c r="B19" s="26" t="s">
        <v>112</v>
      </c>
      <c r="C19" s="30">
        <v>-16</v>
      </c>
      <c r="D19" s="30">
        <v>-27.715421167543631</v>
      </c>
      <c r="E19" s="31">
        <v>-16</v>
      </c>
      <c r="F19" s="31">
        <v>-17.600000000000001</v>
      </c>
      <c r="G19" s="31">
        <v>-12.6</v>
      </c>
      <c r="H19" s="31">
        <v>-27.6</v>
      </c>
      <c r="I19" s="31">
        <v>-14.9</v>
      </c>
      <c r="J19" s="31">
        <v>31</v>
      </c>
      <c r="K19" s="31">
        <v>-16</v>
      </c>
      <c r="L19" s="31">
        <v>-34.6</v>
      </c>
      <c r="O19" s="39"/>
      <c r="P19" s="39"/>
      <c r="Q19" s="39"/>
      <c r="R19" s="39"/>
      <c r="S19" s="39"/>
      <c r="T19" s="39"/>
      <c r="U19" s="39"/>
      <c r="V19" s="39"/>
      <c r="W19" s="39"/>
      <c r="X19" s="39"/>
    </row>
    <row r="20" spans="1:24" ht="12.75" customHeight="1" x14ac:dyDescent="0.25">
      <c r="A20" s="26" t="s">
        <v>113</v>
      </c>
      <c r="B20" s="26" t="s">
        <v>114</v>
      </c>
      <c r="C20" s="30">
        <v>-6.2</v>
      </c>
      <c r="D20" s="30">
        <v>0</v>
      </c>
      <c r="E20" s="31">
        <v>0</v>
      </c>
      <c r="F20" s="31">
        <v>0</v>
      </c>
      <c r="G20" s="31">
        <v>-6.2</v>
      </c>
      <c r="H20" s="31">
        <v>0</v>
      </c>
      <c r="I20" s="31">
        <v>-6.2</v>
      </c>
      <c r="J20" s="31">
        <v>0</v>
      </c>
      <c r="K20" s="31">
        <v>-6.2</v>
      </c>
      <c r="L20" s="31">
        <v>0</v>
      </c>
      <c r="O20" s="39"/>
      <c r="P20" s="39"/>
      <c r="Q20" s="39"/>
      <c r="R20" s="39"/>
      <c r="S20" s="39"/>
      <c r="T20" s="39"/>
      <c r="U20" s="39"/>
      <c r="V20" s="39"/>
      <c r="W20" s="39"/>
      <c r="X20" s="39"/>
    </row>
    <row r="21" spans="1:24" ht="12.75" customHeight="1" x14ac:dyDescent="0.25">
      <c r="A21" s="26" t="s">
        <v>115</v>
      </c>
      <c r="B21" s="26" t="s">
        <v>116</v>
      </c>
      <c r="C21" s="30">
        <v>-6.2</v>
      </c>
      <c r="D21" s="30">
        <v>-0.50113679973981284</v>
      </c>
      <c r="E21" s="31">
        <v>-6.2</v>
      </c>
      <c r="F21" s="31">
        <v>0</v>
      </c>
      <c r="G21" s="31">
        <v>0</v>
      </c>
      <c r="H21" s="31">
        <v>-2</v>
      </c>
      <c r="I21" s="31">
        <v>-6.2</v>
      </c>
      <c r="J21" s="31">
        <v>0</v>
      </c>
      <c r="K21" s="31">
        <v>-21.1</v>
      </c>
      <c r="L21" s="31">
        <v>0</v>
      </c>
      <c r="O21" s="39"/>
      <c r="P21" s="39"/>
      <c r="Q21" s="39"/>
      <c r="R21" s="39"/>
      <c r="S21" s="39"/>
      <c r="T21" s="39"/>
      <c r="U21" s="39"/>
      <c r="V21" s="39"/>
      <c r="W21" s="39"/>
      <c r="X21" s="39"/>
    </row>
    <row r="22" spans="1:24" ht="12.75" customHeight="1" x14ac:dyDescent="0.25">
      <c r="A22" s="26" t="s">
        <v>117</v>
      </c>
      <c r="B22" s="26" t="s">
        <v>118</v>
      </c>
      <c r="C22" s="30">
        <v>-6.3</v>
      </c>
      <c r="D22" s="30">
        <v>1.9750000000000001</v>
      </c>
      <c r="E22" s="31">
        <v>-6.3</v>
      </c>
      <c r="F22" s="31">
        <v>3.9</v>
      </c>
      <c r="G22" s="31">
        <v>-6.3</v>
      </c>
      <c r="H22" s="31">
        <v>2</v>
      </c>
      <c r="I22" s="31">
        <v>-6.3</v>
      </c>
      <c r="J22" s="31">
        <v>2</v>
      </c>
      <c r="K22" s="31">
        <v>-6.3</v>
      </c>
      <c r="L22" s="31">
        <v>0</v>
      </c>
      <c r="O22" s="39"/>
      <c r="P22" s="39"/>
      <c r="Q22" s="39"/>
      <c r="R22" s="39"/>
      <c r="S22" s="39"/>
      <c r="T22" s="39"/>
      <c r="U22" s="39"/>
      <c r="V22" s="39"/>
      <c r="W22" s="39"/>
      <c r="X22" s="39"/>
    </row>
    <row r="23" spans="1:24" ht="12.75" customHeight="1" x14ac:dyDescent="0.25">
      <c r="A23" s="26" t="s">
        <v>119</v>
      </c>
      <c r="B23" s="26" t="s">
        <v>120</v>
      </c>
      <c r="C23" s="30">
        <v>-7.2</v>
      </c>
      <c r="D23" s="30">
        <v>-11.038747860352821</v>
      </c>
      <c r="E23" s="31">
        <v>-7.2</v>
      </c>
      <c r="F23" s="31">
        <v>-15.1</v>
      </c>
      <c r="G23" s="31">
        <v>-5.2</v>
      </c>
      <c r="H23" s="31">
        <v>-15.1</v>
      </c>
      <c r="I23" s="31">
        <v>-2.7</v>
      </c>
      <c r="J23" s="31">
        <v>-4.5999999999999996</v>
      </c>
      <c r="K23" s="31">
        <v>-4.7</v>
      </c>
      <c r="L23" s="31">
        <v>-9.2909391772044607</v>
      </c>
      <c r="O23" s="39"/>
      <c r="P23" s="39"/>
      <c r="Q23" s="39"/>
      <c r="R23" s="39"/>
      <c r="S23" s="39"/>
      <c r="T23" s="39"/>
      <c r="U23" s="39"/>
      <c r="V23" s="39"/>
      <c r="W23" s="39"/>
      <c r="X23" s="39"/>
    </row>
    <row r="24" spans="1:24" ht="12.75" customHeight="1" x14ac:dyDescent="0.25">
      <c r="A24" s="26" t="s">
        <v>121</v>
      </c>
      <c r="B24" s="26" t="s">
        <v>122</v>
      </c>
      <c r="C24" s="30">
        <v>-2.2999999999999998</v>
      </c>
      <c r="D24" s="30">
        <v>0.69174720392464217</v>
      </c>
      <c r="E24" s="31">
        <v>-9.6999999999999993</v>
      </c>
      <c r="F24" s="31">
        <v>2.8</v>
      </c>
      <c r="G24" s="31">
        <v>-5.5</v>
      </c>
      <c r="H24" s="31">
        <v>0</v>
      </c>
      <c r="I24" s="31">
        <v>-2.9</v>
      </c>
      <c r="J24" s="31">
        <v>0</v>
      </c>
      <c r="K24" s="31">
        <v>-2.3407617686678481</v>
      </c>
      <c r="L24" s="31">
        <v>0</v>
      </c>
      <c r="O24" s="39"/>
      <c r="P24" s="39"/>
      <c r="Q24" s="39"/>
      <c r="R24" s="39"/>
      <c r="S24" s="39"/>
      <c r="T24" s="39"/>
      <c r="U24" s="39"/>
      <c r="V24" s="39"/>
      <c r="W24" s="39"/>
      <c r="X24" s="39"/>
    </row>
    <row r="25" spans="1:24" ht="12" customHeight="1" x14ac:dyDescent="0.25">
      <c r="A25" s="26" t="s">
        <v>123</v>
      </c>
      <c r="B25" s="26" t="s">
        <v>124</v>
      </c>
      <c r="C25" s="30">
        <v>-2.2999999999999998</v>
      </c>
      <c r="D25" s="30">
        <v>3.2</v>
      </c>
      <c r="E25" s="30">
        <v>-2.2999999999999998</v>
      </c>
      <c r="F25" s="31">
        <v>2.8</v>
      </c>
      <c r="G25" s="30">
        <v>0</v>
      </c>
      <c r="H25" s="31">
        <v>2.8</v>
      </c>
      <c r="I25" s="30">
        <v>-8</v>
      </c>
      <c r="J25" s="31">
        <v>4.5999999999999996</v>
      </c>
      <c r="K25" s="31">
        <v>-2.3407617686678481</v>
      </c>
      <c r="L25" s="31">
        <v>2.7669888156985687</v>
      </c>
      <c r="O25" s="39"/>
      <c r="P25" s="39"/>
      <c r="Q25" s="39"/>
      <c r="R25" s="39"/>
      <c r="S25" s="39"/>
      <c r="T25" s="39"/>
      <c r="U25" s="39"/>
      <c r="V25" s="39"/>
      <c r="W25" s="39"/>
      <c r="X25" s="39"/>
    </row>
    <row r="26" spans="1:24" ht="12.75" customHeight="1" x14ac:dyDescent="0.25">
      <c r="A26" s="26" t="s">
        <v>125</v>
      </c>
      <c r="B26" s="26" t="s">
        <v>126</v>
      </c>
      <c r="C26" s="30">
        <v>0</v>
      </c>
      <c r="D26" s="30">
        <v>-0.3</v>
      </c>
      <c r="E26" s="30">
        <v>0</v>
      </c>
      <c r="F26" s="31">
        <v>-0.5</v>
      </c>
      <c r="G26" s="30">
        <v>0</v>
      </c>
      <c r="H26" s="31">
        <v>-0.5</v>
      </c>
      <c r="I26" s="30">
        <v>1.8</v>
      </c>
      <c r="J26" s="31">
        <v>-0.5</v>
      </c>
      <c r="K26" s="30">
        <v>-5.0163616064022198</v>
      </c>
      <c r="L26" s="31">
        <v>0.42622704703072051</v>
      </c>
      <c r="O26" s="39"/>
      <c r="P26" s="39"/>
      <c r="Q26" s="39"/>
      <c r="R26" s="39"/>
      <c r="S26" s="39"/>
      <c r="T26" s="39"/>
      <c r="U26" s="39"/>
      <c r="V26" s="39"/>
      <c r="W26" s="39"/>
      <c r="X26" s="39"/>
    </row>
    <row r="27" spans="1:24" ht="12.75" customHeight="1" x14ac:dyDescent="0.25">
      <c r="A27" s="26" t="s">
        <v>127</v>
      </c>
      <c r="B27" s="26" t="s">
        <v>128</v>
      </c>
      <c r="C27" s="30">
        <v>-5.0999999999999996</v>
      </c>
      <c r="D27" s="30">
        <v>3.1</v>
      </c>
      <c r="E27" s="30">
        <v>-5.0999999999999996</v>
      </c>
      <c r="F27" s="31">
        <v>0</v>
      </c>
      <c r="G27" s="30">
        <v>-5.0999999999999996</v>
      </c>
      <c r="H27" s="31">
        <v>9.1999999999999993</v>
      </c>
      <c r="I27" s="30">
        <v>1.8</v>
      </c>
      <c r="J27" s="31">
        <f>0.00779536040145452*100</f>
        <v>0.77953604014545197</v>
      </c>
      <c r="K27" s="30">
        <v>-5.1299863133332968</v>
      </c>
      <c r="L27" s="31">
        <v>4.5283556454963545</v>
      </c>
      <c r="O27" s="39"/>
      <c r="P27" s="39"/>
      <c r="Q27" s="39"/>
      <c r="R27" s="39"/>
      <c r="S27" s="39"/>
      <c r="T27" s="39"/>
      <c r="U27" s="39"/>
      <c r="V27" s="39"/>
      <c r="W27" s="39"/>
      <c r="X27" s="39"/>
    </row>
    <row r="28" spans="1:24" ht="12.75" customHeight="1" x14ac:dyDescent="0.25">
      <c r="A28" s="26" t="s">
        <v>129</v>
      </c>
      <c r="B28" s="26" t="s">
        <v>130</v>
      </c>
      <c r="C28" s="30">
        <v>-7.4</v>
      </c>
      <c r="D28" s="30">
        <v>4.4000000000000004</v>
      </c>
      <c r="E28" s="30">
        <v>-4.5</v>
      </c>
      <c r="F28" s="31">
        <v>3.2</v>
      </c>
      <c r="G28" s="30">
        <v>-5.0999999999999996</v>
      </c>
      <c r="H28" s="31">
        <v>3.2</v>
      </c>
      <c r="I28" s="30">
        <f>0.0377146353607244*100</f>
        <v>3.77146353607244</v>
      </c>
      <c r="J28" s="31">
        <f>0.0828197132454303*100</f>
        <v>8.2819713245430311</v>
      </c>
      <c r="K28" s="30">
        <v>-7.4013575412674477</v>
      </c>
      <c r="L28" s="31">
        <v>3.1519850112097334</v>
      </c>
      <c r="O28" s="39"/>
      <c r="P28" s="39"/>
      <c r="Q28" s="39"/>
      <c r="R28" s="39"/>
      <c r="S28" s="39"/>
      <c r="T28" s="39"/>
      <c r="U28" s="39"/>
      <c r="V28" s="39"/>
      <c r="W28" s="39"/>
      <c r="X28" s="39"/>
    </row>
    <row r="29" spans="1:24" ht="12.75" customHeight="1" x14ac:dyDescent="0.25">
      <c r="A29" s="26" t="s">
        <v>131</v>
      </c>
      <c r="B29" s="26" t="s">
        <v>132</v>
      </c>
      <c r="C29" s="30">
        <v>12.1</v>
      </c>
      <c r="D29" s="30">
        <v>2.8</v>
      </c>
      <c r="E29" s="30">
        <v>20</v>
      </c>
      <c r="F29" s="31">
        <v>0</v>
      </c>
      <c r="G29" s="30">
        <v>3.8</v>
      </c>
      <c r="H29" s="27">
        <v>3.8</v>
      </c>
      <c r="I29" s="30">
        <f>0.0590218496776463*100</f>
        <v>5.9021849677646303</v>
      </c>
      <c r="J29" s="31">
        <f>0.0378064648426794*100</f>
        <v>3.7806464842679404</v>
      </c>
      <c r="K29" s="30">
        <v>3.7806464842679368</v>
      </c>
      <c r="L29" s="31">
        <v>3.7806464842679368</v>
      </c>
      <c r="O29" s="39"/>
      <c r="P29" s="39"/>
      <c r="Q29" s="39"/>
      <c r="R29" s="39"/>
      <c r="S29" s="39"/>
      <c r="T29" s="39"/>
      <c r="U29" s="39"/>
      <c r="V29" s="39"/>
      <c r="W29" s="39"/>
      <c r="X29" s="39"/>
    </row>
    <row r="30" spans="1:24" ht="12.75" customHeight="1" x14ac:dyDescent="0.25">
      <c r="A30" s="26" t="s">
        <v>133</v>
      </c>
      <c r="B30" s="26" t="s">
        <v>134</v>
      </c>
      <c r="C30" s="30">
        <v>5.0999999999999996</v>
      </c>
      <c r="D30" s="30">
        <v>0.7</v>
      </c>
      <c r="E30" s="30">
        <v>5.0999999999999996</v>
      </c>
      <c r="F30" s="31">
        <v>0</v>
      </c>
      <c r="G30" s="30">
        <v>0</v>
      </c>
      <c r="H30" s="27">
        <v>-5.2</v>
      </c>
      <c r="I30" s="30">
        <v>0</v>
      </c>
      <c r="J30" s="31">
        <f>0.0492074533527401*100</f>
        <v>4.9207453352740096</v>
      </c>
      <c r="K30" s="30">
        <v>0</v>
      </c>
      <c r="L30" s="31">
        <v>3.1519850112097334</v>
      </c>
      <c r="O30" s="39"/>
      <c r="P30" s="39"/>
      <c r="Q30" s="39"/>
      <c r="R30" s="39"/>
      <c r="S30" s="39"/>
      <c r="T30" s="39"/>
      <c r="U30" s="39"/>
      <c r="V30" s="39"/>
      <c r="W30" s="39"/>
      <c r="X30" s="39"/>
    </row>
    <row r="31" spans="1:24" ht="12.75" customHeight="1" x14ac:dyDescent="0.25">
      <c r="A31" s="26" t="s">
        <v>135</v>
      </c>
      <c r="B31" s="26" t="s">
        <v>136</v>
      </c>
      <c r="C31" s="30">
        <v>-2.2999999999999998</v>
      </c>
      <c r="D31" s="30">
        <v>2.6</v>
      </c>
      <c r="E31" s="30">
        <v>-2.2999999999999998</v>
      </c>
      <c r="F31" s="31">
        <v>6.9</v>
      </c>
      <c r="G31" s="30">
        <v>-2.2999999999999998</v>
      </c>
      <c r="H31" s="27">
        <v>1.8</v>
      </c>
      <c r="I31" s="30">
        <v>0</v>
      </c>
      <c r="J31" s="31">
        <f>0.0176876032406427*100</f>
        <v>1.76876032406427</v>
      </c>
      <c r="K31" s="30">
        <v>-2.2713712279341514</v>
      </c>
      <c r="L31" s="31">
        <v>0</v>
      </c>
      <c r="O31" s="39"/>
      <c r="P31" s="39"/>
      <c r="Q31" s="39"/>
      <c r="R31" s="39"/>
      <c r="S31" s="39"/>
      <c r="T31" s="39"/>
      <c r="U31" s="39"/>
      <c r="V31" s="39"/>
      <c r="W31" s="39"/>
      <c r="X31" s="39"/>
    </row>
    <row r="32" spans="1:24" ht="12.75" customHeight="1" x14ac:dyDescent="0.25">
      <c r="A32" s="26" t="s">
        <v>137</v>
      </c>
      <c r="B32" s="26" t="s">
        <v>138</v>
      </c>
      <c r="C32" s="30">
        <v>-4.5</v>
      </c>
      <c r="D32" s="30">
        <v>-3.3</v>
      </c>
      <c r="E32" s="30">
        <v>1.1000000000000001</v>
      </c>
      <c r="F32" s="31">
        <v>-2.9</v>
      </c>
      <c r="G32" s="30">
        <v>-4.5</v>
      </c>
      <c r="H32" s="27">
        <v>-2.9</v>
      </c>
      <c r="I32" s="30">
        <f>-0.0287283168892356*100</f>
        <v>-2.8728316889235597</v>
      </c>
      <c r="J32" s="31">
        <f>-0.0287283168892356*100</f>
        <v>-2.8728316889235597</v>
      </c>
      <c r="K32" s="30">
        <v>0</v>
      </c>
      <c r="L32" s="31">
        <v>-4.4897850968306292</v>
      </c>
      <c r="O32" s="39"/>
      <c r="P32" s="39"/>
      <c r="Q32" s="39"/>
      <c r="R32" s="39"/>
      <c r="S32" s="39"/>
      <c r="T32" s="39"/>
      <c r="U32" s="39"/>
      <c r="V32" s="39"/>
      <c r="W32" s="39"/>
      <c r="X32" s="39"/>
    </row>
    <row r="33" spans="1:24" x14ac:dyDescent="0.25">
      <c r="A33" s="26" t="s">
        <v>139</v>
      </c>
      <c r="B33" s="26" t="s">
        <v>140</v>
      </c>
      <c r="C33" s="31">
        <v>10.4</v>
      </c>
      <c r="D33" s="31">
        <v>9</v>
      </c>
      <c r="E33" s="27">
        <v>10.4</v>
      </c>
      <c r="F33" s="30">
        <v>12</v>
      </c>
      <c r="G33" s="30">
        <v>0</v>
      </c>
      <c r="H33" s="27">
        <v>1.6</v>
      </c>
      <c r="I33" s="30">
        <f>0.120368358776815*100</f>
        <v>12.036835877681499</v>
      </c>
      <c r="J33" s="30">
        <f>0.120368358776815*100</f>
        <v>12.036835877681499</v>
      </c>
      <c r="K33" s="30">
        <v>10.419882469774455</v>
      </c>
      <c r="L33" s="30">
        <v>10.419882469774455</v>
      </c>
      <c r="O33" s="39"/>
      <c r="P33" s="39"/>
      <c r="Q33" s="39"/>
      <c r="R33" s="39"/>
      <c r="S33" s="39"/>
      <c r="T33" s="39"/>
      <c r="U33" s="39"/>
      <c r="V33" s="39"/>
      <c r="W33" s="39"/>
      <c r="X33" s="39"/>
    </row>
    <row r="34" spans="1:24" x14ac:dyDescent="0.25">
      <c r="A34" s="26" t="s">
        <v>141</v>
      </c>
      <c r="B34" s="26" t="s">
        <v>142</v>
      </c>
      <c r="C34" s="31">
        <v>0</v>
      </c>
      <c r="D34" s="31">
        <v>9.0276269082611424</v>
      </c>
      <c r="E34" s="31">
        <v>0</v>
      </c>
      <c r="F34" s="31">
        <v>12.036835877681524</v>
      </c>
      <c r="G34" s="31">
        <v>0</v>
      </c>
      <c r="H34" s="31">
        <v>1.6169534079070684</v>
      </c>
      <c r="I34" s="31">
        <v>0</v>
      </c>
      <c r="J34" s="31">
        <v>12.036835877681524</v>
      </c>
      <c r="K34" s="31">
        <v>0</v>
      </c>
      <c r="L34" s="31">
        <v>10.419882469774455</v>
      </c>
      <c r="O34" s="39"/>
      <c r="P34" s="39"/>
      <c r="Q34" s="39"/>
      <c r="R34" s="39"/>
      <c r="S34" s="39"/>
      <c r="T34" s="39"/>
      <c r="U34" s="39"/>
      <c r="V34" s="39"/>
      <c r="W34" s="39"/>
      <c r="X34" s="39"/>
    </row>
    <row r="35" spans="1:24" x14ac:dyDescent="0.25">
      <c r="A35" s="26" t="s">
        <v>143</v>
      </c>
      <c r="B35" s="26" t="s">
        <v>144</v>
      </c>
      <c r="C35" s="31">
        <v>5.6</v>
      </c>
      <c r="D35" s="31">
        <v>17.100000000000001</v>
      </c>
      <c r="E35" s="31">
        <v>5.6</v>
      </c>
      <c r="F35" s="31">
        <v>22.4</v>
      </c>
      <c r="G35" s="31">
        <v>0</v>
      </c>
      <c r="H35" s="31">
        <v>4.5999999999999996</v>
      </c>
      <c r="I35" s="31">
        <v>-2.2000000000000002</v>
      </c>
      <c r="J35" s="31">
        <v>22.4</v>
      </c>
      <c r="K35" s="31">
        <v>5.6</v>
      </c>
      <c r="L35" s="31">
        <v>19</v>
      </c>
      <c r="O35" s="39"/>
      <c r="P35" s="39"/>
      <c r="Q35" s="39"/>
      <c r="R35" s="39"/>
      <c r="S35" s="39"/>
      <c r="T35" s="39"/>
      <c r="U35" s="39"/>
      <c r="V35" s="39"/>
      <c r="W35" s="39"/>
      <c r="X35" s="39"/>
    </row>
    <row r="36" spans="1:24" x14ac:dyDescent="0.25">
      <c r="A36" s="26" t="s">
        <v>145</v>
      </c>
      <c r="B36" s="26" t="s">
        <v>146</v>
      </c>
      <c r="C36" s="31">
        <v>2.7042382863071817</v>
      </c>
      <c r="D36" s="31">
        <v>-0.95983725046364965</v>
      </c>
      <c r="E36" s="31">
        <v>9.8930766476457297</v>
      </c>
      <c r="F36" s="31">
        <v>23.330881501896787</v>
      </c>
      <c r="G36" s="31">
        <v>2.7042382863071817</v>
      </c>
      <c r="H36" s="31">
        <v>-12.036835877681519</v>
      </c>
      <c r="I36" s="31">
        <v>4.4556770542618027</v>
      </c>
      <c r="J36" s="31">
        <v>-8.6684437018198288</v>
      </c>
      <c r="K36" s="31">
        <v>8.276123239738661</v>
      </c>
      <c r="L36" s="31">
        <v>-6.4649509242500391</v>
      </c>
      <c r="O36" s="39"/>
      <c r="P36" s="39"/>
      <c r="Q36" s="39"/>
      <c r="R36" s="39"/>
      <c r="S36" s="39"/>
      <c r="T36" s="39"/>
      <c r="U36" s="39"/>
      <c r="V36" s="39"/>
      <c r="W36" s="39"/>
      <c r="X36" s="39"/>
    </row>
    <row r="37" spans="1:24" x14ac:dyDescent="0.25">
      <c r="A37" s="26" t="s">
        <v>147</v>
      </c>
      <c r="B37" s="26" t="s">
        <v>148</v>
      </c>
      <c r="C37" s="31">
        <v>-4.4000000000000004</v>
      </c>
      <c r="D37" s="31">
        <v>13.1</v>
      </c>
      <c r="E37" s="31">
        <v>-3.1</v>
      </c>
      <c r="F37" s="31">
        <v>17.399999999999999</v>
      </c>
      <c r="G37" s="31">
        <v>-4.4000000000000004</v>
      </c>
      <c r="H37" s="31">
        <v>0</v>
      </c>
      <c r="I37" s="31">
        <v>-3.4</v>
      </c>
      <c r="J37" s="31">
        <v>11.7</v>
      </c>
      <c r="K37" s="31">
        <v>-4.4000000000000004</v>
      </c>
      <c r="L37" s="31">
        <v>13.1</v>
      </c>
      <c r="O37" s="39"/>
      <c r="P37" s="39"/>
      <c r="Q37" s="39"/>
      <c r="R37" s="39"/>
      <c r="S37" s="39"/>
      <c r="T37" s="39"/>
      <c r="U37" s="39"/>
      <c r="V37" s="39"/>
      <c r="W37" s="39"/>
      <c r="X37" s="39"/>
    </row>
    <row r="38" spans="1:24" x14ac:dyDescent="0.25">
      <c r="A38" s="26" t="s">
        <v>149</v>
      </c>
      <c r="B38" s="26" t="s">
        <v>150</v>
      </c>
      <c r="C38" s="31">
        <v>-13.446398075654534</v>
      </c>
      <c r="D38" s="31">
        <v>-0.99999987392159895</v>
      </c>
      <c r="E38" s="31">
        <v>0</v>
      </c>
      <c r="F38" s="31">
        <v>18.713701450215382</v>
      </c>
      <c r="G38" s="31">
        <v>-13.446398075654534</v>
      </c>
      <c r="H38" s="31">
        <v>-13.08346638494427</v>
      </c>
      <c r="I38" s="31">
        <v>-13.446398075654534</v>
      </c>
      <c r="J38" s="31">
        <v>-12.740227709714958</v>
      </c>
      <c r="K38" s="31">
        <v>-13.446398075654534</v>
      </c>
      <c r="L38" s="31">
        <v>-13.08346638494427</v>
      </c>
      <c r="O38" s="39"/>
      <c r="P38" s="39"/>
      <c r="Q38" s="39"/>
      <c r="R38" s="39"/>
      <c r="S38" s="39"/>
      <c r="T38" s="39"/>
      <c r="U38" s="39"/>
      <c r="V38" s="39"/>
      <c r="W38" s="39"/>
      <c r="X38" s="39"/>
    </row>
    <row r="39" spans="1:24" x14ac:dyDescent="0.25">
      <c r="A39" s="26" t="s">
        <v>151</v>
      </c>
      <c r="B39" s="26" t="s">
        <v>152</v>
      </c>
      <c r="C39" s="31">
        <v>-12.083466511022671</v>
      </c>
      <c r="D39" s="31">
        <v>-10.027553375351959</v>
      </c>
      <c r="E39" s="31">
        <v>0</v>
      </c>
      <c r="F39" s="31">
        <v>9.2532152541716375</v>
      </c>
      <c r="G39" s="31">
        <v>-12.083466511022671</v>
      </c>
      <c r="H39" s="31">
        <v>-10.027553375351959</v>
      </c>
      <c r="I39" s="31">
        <v>-12.083466511022671</v>
      </c>
      <c r="J39" s="31">
        <v>-9.6843147001226448</v>
      </c>
      <c r="K39" s="31">
        <v>-13.446398075654534</v>
      </c>
      <c r="L39" s="31">
        <v>-10.027553375351959</v>
      </c>
      <c r="O39" s="39"/>
      <c r="P39" s="39"/>
      <c r="Q39" s="39"/>
      <c r="R39" s="39"/>
      <c r="S39" s="39"/>
      <c r="T39" s="39"/>
      <c r="U39" s="39"/>
      <c r="V39" s="39"/>
      <c r="W39" s="39"/>
      <c r="X39" s="39"/>
    </row>
    <row r="40" spans="1:24" x14ac:dyDescent="0.25">
      <c r="A40" s="26" t="s">
        <v>153</v>
      </c>
      <c r="B40" s="26" t="s">
        <v>154</v>
      </c>
      <c r="C40" s="31">
        <v>-11.913372595449493</v>
      </c>
      <c r="D40" s="31">
        <v>-9.0978698599133789</v>
      </c>
      <c r="E40" s="31">
        <v>1.2249257597014682</v>
      </c>
      <c r="F40" s="31">
        <v>3.9316679478144474</v>
      </c>
      <c r="G40" s="31">
        <v>-11.913372595449493</v>
      </c>
      <c r="H40" s="31">
        <v>-9.0978698599133789</v>
      </c>
      <c r="I40" s="31">
        <v>-11.913372595449493</v>
      </c>
      <c r="J40" s="31">
        <v>-7.7117284732044471</v>
      </c>
      <c r="K40" s="31">
        <v>-13.299513982158425</v>
      </c>
      <c r="L40" s="31">
        <v>-9.0978698599133789</v>
      </c>
      <c r="O40" s="39"/>
      <c r="P40" s="39"/>
      <c r="Q40" s="39"/>
      <c r="R40" s="39"/>
      <c r="S40" s="39"/>
      <c r="T40" s="39"/>
      <c r="U40" s="39"/>
      <c r="V40" s="39"/>
      <c r="W40" s="39"/>
      <c r="X40" s="39"/>
    </row>
    <row r="41" spans="1:24" x14ac:dyDescent="0.25">
      <c r="A41" s="26" t="s">
        <v>155</v>
      </c>
      <c r="B41" s="26" t="s">
        <v>156</v>
      </c>
      <c r="C41" s="31">
        <v>1.2249257597014682</v>
      </c>
      <c r="D41" s="31">
        <v>1.2249257597014682</v>
      </c>
      <c r="E41" s="31">
        <v>1.2249257597014682</v>
      </c>
      <c r="F41" s="31">
        <v>-0.16121562700746328</v>
      </c>
      <c r="G41" s="31">
        <v>-0.16121562700746328</v>
      </c>
      <c r="H41" s="31">
        <v>1.2249257597014682</v>
      </c>
      <c r="I41" s="31">
        <v>7.0097707155168099</v>
      </c>
      <c r="J41" s="31">
        <v>-0.16121562700746328</v>
      </c>
      <c r="K41" s="31">
        <v>-0.16121562700746328</v>
      </c>
      <c r="L41" s="31">
        <v>0</v>
      </c>
      <c r="O41" s="39"/>
      <c r="P41" s="39"/>
      <c r="Q41" s="39"/>
      <c r="R41" s="39"/>
      <c r="S41" s="39"/>
      <c r="T41" s="39"/>
      <c r="U41" s="39"/>
      <c r="V41" s="39"/>
      <c r="W41" s="39"/>
      <c r="X41" s="39"/>
    </row>
    <row r="42" spans="1:24" x14ac:dyDescent="0.25">
      <c r="A42" s="26" t="s">
        <v>157</v>
      </c>
      <c r="B42" s="26" t="s">
        <v>158</v>
      </c>
      <c r="C42" s="31">
        <v>-4.4000000000000004</v>
      </c>
      <c r="D42" s="31">
        <v>2.6110671464103996</v>
      </c>
      <c r="E42" s="31">
        <v>1.2249257597014682</v>
      </c>
      <c r="F42" s="31">
        <v>2.6110671464103996</v>
      </c>
      <c r="G42" s="31">
        <v>-5.8129960746390017</v>
      </c>
      <c r="H42" s="31">
        <v>2.6110671464103996</v>
      </c>
      <c r="I42" s="31">
        <v>1.3579902678852709</v>
      </c>
      <c r="J42" s="31">
        <v>2.6110671464103996</v>
      </c>
      <c r="K42" s="31">
        <v>-4.4268546879300708</v>
      </c>
      <c r="L42" s="31">
        <v>1.2249257597014682</v>
      </c>
      <c r="O42" s="39"/>
      <c r="P42" s="39"/>
      <c r="Q42" s="39"/>
      <c r="R42" s="39"/>
      <c r="S42" s="39"/>
      <c r="T42" s="39"/>
      <c r="U42" s="39"/>
      <c r="V42" s="39"/>
      <c r="W42" s="39"/>
      <c r="X42" s="39"/>
    </row>
    <row r="43" spans="1:24" x14ac:dyDescent="0.25">
      <c r="A43" s="26" t="s">
        <v>159</v>
      </c>
      <c r="B43" s="26" t="s">
        <v>160</v>
      </c>
      <c r="C43" s="31">
        <v>-0.16121562700746328</v>
      </c>
      <c r="D43" s="31">
        <v>-3.2630699927259323</v>
      </c>
      <c r="E43" s="31">
        <v>-0.16121562700746328</v>
      </c>
      <c r="F43" s="31">
        <v>-14.56663088798901</v>
      </c>
      <c r="G43" s="31">
        <v>-0.16121562700746328</v>
      </c>
      <c r="H43" s="31">
        <v>-3.2630699927259323</v>
      </c>
      <c r="I43" s="31">
        <v>1.2249257597014682</v>
      </c>
      <c r="J43" s="31">
        <v>-3.2630699927259323</v>
      </c>
      <c r="K43" s="31">
        <v>-0.16121562700746328</v>
      </c>
      <c r="L43" s="31">
        <v>-3.2630699927259323</v>
      </c>
      <c r="O43" s="39"/>
      <c r="P43" s="39"/>
      <c r="Q43" s="39"/>
      <c r="R43" s="39"/>
      <c r="S43" s="39"/>
      <c r="T43" s="39"/>
      <c r="U43" s="39"/>
      <c r="V43" s="39"/>
      <c r="W43" s="39"/>
      <c r="X43" s="39"/>
    </row>
    <row r="44" spans="1:24" x14ac:dyDescent="0.25">
      <c r="A44" s="26" t="s">
        <v>161</v>
      </c>
      <c r="B44" s="26" t="s">
        <v>162</v>
      </c>
      <c r="C44" s="31">
        <v>-7.58650892277499</v>
      </c>
      <c r="D44" s="31">
        <v>-7.2487559157714436</v>
      </c>
      <c r="E44" s="31">
        <v>-7.58650892277499</v>
      </c>
      <c r="F44" s="31">
        <v>-13.139667225876822</v>
      </c>
      <c r="G44" s="31">
        <v>-1.3578446056660662</v>
      </c>
      <c r="H44" s="31">
        <v>-1.3578446056660662</v>
      </c>
      <c r="I44" s="31">
        <v>-1.3578446056660662</v>
      </c>
      <c r="J44" s="31">
        <v>-1.3578446056660662</v>
      </c>
      <c r="K44" s="31">
        <v>-1.3578446056660662</v>
      </c>
      <c r="L44" s="31">
        <v>-1.3578446056660662</v>
      </c>
      <c r="O44" s="39"/>
      <c r="P44" s="39"/>
      <c r="Q44" s="39"/>
      <c r="R44" s="39"/>
      <c r="S44" s="39"/>
      <c r="T44" s="39"/>
      <c r="U44" s="39"/>
      <c r="V44" s="39"/>
      <c r="W44" s="39"/>
      <c r="X44" s="39"/>
    </row>
    <row r="45" spans="1:24" x14ac:dyDescent="0.25">
      <c r="A45" s="26" t="s">
        <v>171</v>
      </c>
      <c r="B45" s="26" t="s">
        <v>172</v>
      </c>
      <c r="C45" s="40">
        <v>-16.582240033605181</v>
      </c>
      <c r="D45" s="40">
        <v>1.2652066210470112</v>
      </c>
      <c r="E45" s="40">
        <v>-0.80627593227697913</v>
      </c>
      <c r="F45" s="40">
        <v>0</v>
      </c>
      <c r="G45" s="40">
        <v>-17.214191825555627</v>
      </c>
      <c r="H45" s="40">
        <v>1.6251970195857168</v>
      </c>
      <c r="I45" s="40">
        <v>-2.571624068580773</v>
      </c>
      <c r="J45" s="40">
        <v>1.2858120342903865</v>
      </c>
      <c r="K45" s="40">
        <v>-16.093631386776327</v>
      </c>
      <c r="L45" s="40">
        <v>1.2502328603164103</v>
      </c>
    </row>
    <row r="46" spans="1:24" x14ac:dyDescent="0.25">
      <c r="C46" s="31"/>
      <c r="I46" s="31"/>
      <c r="K46" s="31"/>
      <c r="L46" s="31"/>
    </row>
    <row r="47" spans="1:24" ht="12.75" customHeight="1" x14ac:dyDescent="0.25">
      <c r="A47" s="32" t="s">
        <v>170</v>
      </c>
      <c r="B47" s="32"/>
      <c r="C47" s="32"/>
      <c r="D47" s="32"/>
      <c r="E47" s="32"/>
    </row>
    <row r="48" spans="1:24" x14ac:dyDescent="0.25">
      <c r="A48" s="32" t="s">
        <v>163</v>
      </c>
      <c r="B48" s="32"/>
      <c r="C48" s="32"/>
      <c r="D48" s="32"/>
      <c r="E48" s="32"/>
    </row>
    <row r="49" spans="1:12" x14ac:dyDescent="0.25">
      <c r="A49" s="32"/>
      <c r="B49" s="32"/>
      <c r="C49" s="33"/>
      <c r="D49" s="32"/>
      <c r="E49" s="32"/>
    </row>
    <row r="50" spans="1:12" s="33" customFormat="1" x14ac:dyDescent="0.25">
      <c r="C50" s="34"/>
      <c r="D50" s="34"/>
      <c r="E50" s="34"/>
      <c r="F50" s="34"/>
      <c r="G50" s="34"/>
      <c r="H50" s="35"/>
      <c r="I50" s="35"/>
      <c r="J50" s="35"/>
      <c r="K50" s="35"/>
      <c r="L50" s="35"/>
    </row>
    <row r="51" spans="1:12" x14ac:dyDescent="0.25">
      <c r="C51" s="36"/>
      <c r="D51" s="36"/>
      <c r="E51" s="36"/>
      <c r="F51" s="36"/>
      <c r="G51" s="36"/>
      <c r="H51" s="36"/>
      <c r="I51" s="36"/>
      <c r="J51" s="36"/>
      <c r="K51" s="36"/>
      <c r="L51" s="36"/>
    </row>
    <row r="53" spans="1:12" x14ac:dyDescent="0.25">
      <c r="C53" s="37"/>
      <c r="D53" s="37"/>
      <c r="E53" s="37"/>
      <c r="F53" s="37"/>
      <c r="G53" s="37"/>
      <c r="H53" s="37"/>
      <c r="I53" s="37"/>
      <c r="J53" s="37"/>
      <c r="K53" s="37"/>
      <c r="L53" s="37"/>
    </row>
    <row r="54" spans="1:12" x14ac:dyDescent="0.25">
      <c r="C54" s="37"/>
      <c r="D54" s="37"/>
      <c r="E54" s="37"/>
      <c r="F54" s="37"/>
      <c r="G54" s="37"/>
      <c r="H54" s="37"/>
      <c r="I54" s="37"/>
      <c r="J54" s="37"/>
      <c r="K54" s="37"/>
      <c r="L54" s="37"/>
    </row>
    <row r="55" spans="1:12" x14ac:dyDescent="0.25">
      <c r="C55" s="38"/>
      <c r="D55" s="38"/>
      <c r="E55" s="38"/>
      <c r="F55" s="38"/>
      <c r="G55" s="38"/>
      <c r="H55" s="38"/>
      <c r="I55" s="38"/>
      <c r="J55" s="38"/>
      <c r="K55" s="38"/>
      <c r="L55" s="38"/>
    </row>
  </sheetData>
  <mergeCells count="10">
    <mergeCell ref="C4:D4"/>
    <mergeCell ref="E4:F4"/>
    <mergeCell ref="G4:H4"/>
    <mergeCell ref="I4:J4"/>
    <mergeCell ref="K4:L4"/>
    <mergeCell ref="C5:D5"/>
    <mergeCell ref="E5:F5"/>
    <mergeCell ref="G5:H5"/>
    <mergeCell ref="I5:J5"/>
    <mergeCell ref="K5:L5"/>
  </mergeCells>
  <printOptions horizontalCentered="1" verticalCentered="1"/>
  <pageMargins left="0.6" right="0.59055118110236227" top="0.59055118110236227"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workbookViewId="0">
      <pane xSplit="2" ySplit="6" topLeftCell="C20" activePane="bottomRight" state="frozen"/>
      <selection pane="topRight" activeCell="C1" sqref="C1"/>
      <selection pane="bottomLeft" activeCell="A6" sqref="A6"/>
      <selection pane="bottomRight" activeCell="E7" sqref="E7:E43"/>
    </sheetView>
  </sheetViews>
  <sheetFormatPr defaultRowHeight="14.25" x14ac:dyDescent="0.25"/>
  <cols>
    <col min="1" max="1" width="6.5703125" style="42" customWidth="1"/>
    <col min="2" max="2" width="11.7109375" style="42" customWidth="1"/>
    <col min="3" max="3" width="9" style="42" customWidth="1"/>
    <col min="4" max="4" width="11.140625" style="42" customWidth="1"/>
    <col min="5" max="5" width="11.7109375" style="42" customWidth="1"/>
    <col min="6" max="6" width="11.5703125" style="42" customWidth="1"/>
    <col min="7" max="7" width="14.5703125" style="42" customWidth="1"/>
    <col min="8" max="8" width="22.140625" style="42" customWidth="1"/>
    <col min="9" max="9" width="17" style="42" customWidth="1"/>
    <col min="10" max="10" width="15.85546875" style="42" customWidth="1"/>
    <col min="11" max="16384" width="9.140625" style="42"/>
  </cols>
  <sheetData>
    <row r="1" spans="1:11" s="113" customFormat="1" ht="16.5" x14ac:dyDescent="0.3">
      <c r="A1" s="113" t="s">
        <v>173</v>
      </c>
    </row>
    <row r="2" spans="1:11" s="113" customFormat="1" ht="14.25" customHeight="1" x14ac:dyDescent="0.3">
      <c r="A2" s="113" t="s">
        <v>174</v>
      </c>
    </row>
    <row r="3" spans="1:11" ht="14.25" customHeight="1" x14ac:dyDescent="0.25">
      <c r="A3" s="41"/>
    </row>
    <row r="4" spans="1:11" ht="27" customHeight="1" x14ac:dyDescent="0.25">
      <c r="C4" s="133" t="s">
        <v>191</v>
      </c>
      <c r="D4" s="134"/>
      <c r="E4" s="133" t="s">
        <v>181</v>
      </c>
      <c r="F4" s="134"/>
      <c r="G4" s="135" t="s">
        <v>182</v>
      </c>
      <c r="H4" s="133"/>
      <c r="I4" s="133"/>
      <c r="J4" s="136" t="s">
        <v>183</v>
      </c>
      <c r="K4" s="136" t="s">
        <v>176</v>
      </c>
    </row>
    <row r="5" spans="1:11" s="41" customFormat="1" ht="42.75" customHeight="1" x14ac:dyDescent="0.25">
      <c r="A5" s="43" t="s">
        <v>175</v>
      </c>
      <c r="B5" s="44"/>
      <c r="C5" s="52" t="s">
        <v>184</v>
      </c>
      <c r="D5" s="52" t="s">
        <v>185</v>
      </c>
      <c r="E5" s="51" t="s">
        <v>186</v>
      </c>
      <c r="F5" s="51" t="s">
        <v>187</v>
      </c>
      <c r="G5" s="51" t="s">
        <v>188</v>
      </c>
      <c r="H5" s="51" t="s">
        <v>189</v>
      </c>
      <c r="I5" s="51" t="s">
        <v>190</v>
      </c>
      <c r="J5" s="137"/>
      <c r="K5" s="137"/>
    </row>
    <row r="6" spans="1:11" s="41" customFormat="1" ht="39" customHeight="1" x14ac:dyDescent="0.25">
      <c r="A6" s="43" t="s">
        <v>177</v>
      </c>
      <c r="B6" s="44"/>
    </row>
    <row r="7" spans="1:11" x14ac:dyDescent="0.25">
      <c r="A7" s="42" t="s">
        <v>89</v>
      </c>
      <c r="B7" s="42" t="s">
        <v>90</v>
      </c>
      <c r="C7" s="50">
        <v>-9.3000000000000007</v>
      </c>
      <c r="D7" s="50">
        <v>-37.4</v>
      </c>
      <c r="E7" s="50">
        <v>-9.3000000000000007</v>
      </c>
      <c r="F7" s="50"/>
      <c r="G7" s="50">
        <v>-83.8</v>
      </c>
      <c r="H7" s="50">
        <v>-84.261026085286957</v>
      </c>
      <c r="I7" s="50">
        <v>-60.4</v>
      </c>
      <c r="J7" s="50"/>
      <c r="K7" s="50">
        <v>0</v>
      </c>
    </row>
    <row r="8" spans="1:11" x14ac:dyDescent="0.25">
      <c r="A8" s="42" t="s">
        <v>91</v>
      </c>
      <c r="B8" s="42" t="s">
        <v>92</v>
      </c>
      <c r="C8" s="50">
        <v>-14.5</v>
      </c>
      <c r="D8" s="50">
        <v>-31.4</v>
      </c>
      <c r="E8" s="50">
        <v>1</v>
      </c>
      <c r="F8" s="50"/>
      <c r="G8" s="50">
        <v>-69.2</v>
      </c>
      <c r="H8" s="50">
        <v>-71.260714402595269</v>
      </c>
      <c r="I8" s="50">
        <v>-47.8</v>
      </c>
      <c r="J8" s="50"/>
      <c r="K8" s="50">
        <v>0</v>
      </c>
    </row>
    <row r="9" spans="1:11" x14ac:dyDescent="0.25">
      <c r="A9" s="42" t="s">
        <v>93</v>
      </c>
      <c r="B9" s="42" t="s">
        <v>94</v>
      </c>
      <c r="C9" s="50">
        <v>-6.3</v>
      </c>
      <c r="D9" s="50">
        <v>-9.3000000000000007</v>
      </c>
      <c r="E9" s="50">
        <v>-3.8</v>
      </c>
      <c r="F9" s="50"/>
      <c r="G9" s="50">
        <v>36.700000000000003</v>
      </c>
      <c r="H9" s="50">
        <v>-50.946281563174956</v>
      </c>
      <c r="I9" s="50">
        <v>-57.6</v>
      </c>
      <c r="J9" s="50"/>
      <c r="K9" s="50">
        <v>0</v>
      </c>
    </row>
    <row r="10" spans="1:11" x14ac:dyDescent="0.25">
      <c r="A10" s="42" t="s">
        <v>95</v>
      </c>
      <c r="B10" s="42" t="s">
        <v>96</v>
      </c>
      <c r="C10" s="50">
        <v>-3.3</v>
      </c>
      <c r="D10" s="50">
        <v>-7.8</v>
      </c>
      <c r="E10" s="50">
        <v>-4.4000000000000004</v>
      </c>
      <c r="F10" s="50"/>
      <c r="G10" s="50">
        <v>-18</v>
      </c>
      <c r="H10" s="50">
        <v>-20.079340901783439</v>
      </c>
      <c r="I10" s="50">
        <v>-28.4</v>
      </c>
      <c r="J10" s="50"/>
      <c r="K10" s="50">
        <v>0</v>
      </c>
    </row>
    <row r="11" spans="1:11" x14ac:dyDescent="0.25">
      <c r="A11" s="42" t="s">
        <v>97</v>
      </c>
      <c r="B11" s="42" t="s">
        <v>98</v>
      </c>
      <c r="C11" s="50">
        <v>-7.8</v>
      </c>
      <c r="D11" s="50">
        <v>-4.5999999999999996</v>
      </c>
      <c r="E11" s="50">
        <v>-7.6</v>
      </c>
      <c r="F11" s="50"/>
      <c r="G11" s="50">
        <v>-32</v>
      </c>
      <c r="H11" s="50">
        <v>-44.166308234472808</v>
      </c>
      <c r="I11" s="50">
        <v>-37.700000000000003</v>
      </c>
      <c r="J11" s="50"/>
      <c r="K11" s="50">
        <v>0</v>
      </c>
    </row>
    <row r="12" spans="1:11" x14ac:dyDescent="0.25">
      <c r="A12" s="42" t="s">
        <v>99</v>
      </c>
      <c r="B12" s="42" t="s">
        <v>100</v>
      </c>
      <c r="C12" s="50">
        <v>-4.5999999999999996</v>
      </c>
      <c r="D12" s="50">
        <v>-6.6</v>
      </c>
      <c r="E12" s="50">
        <v>4.5</v>
      </c>
      <c r="F12" s="50"/>
      <c r="G12" s="50">
        <v>-27.9</v>
      </c>
      <c r="H12" s="50">
        <v>-27.877098947028301</v>
      </c>
      <c r="I12" s="50">
        <v>-24.5</v>
      </c>
      <c r="J12" s="50"/>
      <c r="K12" s="50">
        <v>0</v>
      </c>
    </row>
    <row r="13" spans="1:11" x14ac:dyDescent="0.25">
      <c r="A13" s="42" t="s">
        <v>101</v>
      </c>
      <c r="B13" s="42" t="s">
        <v>102</v>
      </c>
      <c r="C13" s="50">
        <v>-5.0999999999999996</v>
      </c>
      <c r="D13" s="50">
        <v>-4.0999999999999996</v>
      </c>
      <c r="E13" s="50">
        <v>23.8</v>
      </c>
      <c r="F13" s="50"/>
      <c r="G13" s="50">
        <v>-46.4</v>
      </c>
      <c r="H13" s="50">
        <v>-55.080987514557521</v>
      </c>
      <c r="I13" s="50">
        <v>-51.4</v>
      </c>
      <c r="J13" s="50"/>
      <c r="K13" s="50">
        <v>0</v>
      </c>
    </row>
    <row r="14" spans="1:11" x14ac:dyDescent="0.25">
      <c r="A14" s="42" t="s">
        <v>103</v>
      </c>
      <c r="B14" s="42" t="s">
        <v>104</v>
      </c>
      <c r="C14" s="50">
        <v>3.2</v>
      </c>
      <c r="D14" s="50">
        <v>10.1</v>
      </c>
      <c r="E14" s="50">
        <v>24.4</v>
      </c>
      <c r="F14" s="50"/>
      <c r="G14" s="50">
        <v>-22</v>
      </c>
      <c r="H14" s="50">
        <v>-60.543689162392077</v>
      </c>
      <c r="I14" s="50">
        <v>-44.7</v>
      </c>
      <c r="J14" s="50"/>
      <c r="K14" s="50">
        <v>0</v>
      </c>
    </row>
    <row r="15" spans="1:11" x14ac:dyDescent="0.25">
      <c r="A15" s="42" t="s">
        <v>105</v>
      </c>
      <c r="B15" s="42" t="s">
        <v>106</v>
      </c>
      <c r="C15" s="50">
        <v>0</v>
      </c>
      <c r="D15" s="50">
        <v>13.2</v>
      </c>
      <c r="E15" s="50">
        <v>21.3</v>
      </c>
      <c r="F15" s="50"/>
      <c r="G15" s="50">
        <v>-34.6</v>
      </c>
      <c r="H15" s="50">
        <v>-60.41695363535721</v>
      </c>
      <c r="I15" s="50">
        <v>-39</v>
      </c>
      <c r="J15" s="50"/>
      <c r="K15" s="50">
        <v>0</v>
      </c>
    </row>
    <row r="16" spans="1:11" x14ac:dyDescent="0.25">
      <c r="A16" s="42" t="s">
        <v>107</v>
      </c>
      <c r="B16" s="42" t="s">
        <v>108</v>
      </c>
      <c r="C16" s="50">
        <v>-3.1</v>
      </c>
      <c r="D16" s="50">
        <v>13.2</v>
      </c>
      <c r="E16" s="50">
        <v>24.4</v>
      </c>
      <c r="F16" s="50"/>
      <c r="G16" s="50">
        <v>-15.5</v>
      </c>
      <c r="H16" s="50">
        <v>-36.796686321167385</v>
      </c>
      <c r="I16" s="50">
        <v>39.9</v>
      </c>
      <c r="J16" s="50"/>
      <c r="K16" s="50">
        <v>0</v>
      </c>
    </row>
    <row r="17" spans="1:11" x14ac:dyDescent="0.25">
      <c r="A17" s="42" t="s">
        <v>109</v>
      </c>
      <c r="B17" s="42" t="s">
        <v>110</v>
      </c>
      <c r="C17" s="50">
        <v>-4.4000000000000004</v>
      </c>
      <c r="D17" s="50">
        <v>5.5</v>
      </c>
      <c r="E17" s="50">
        <v>20</v>
      </c>
      <c r="F17" s="50"/>
      <c r="G17" s="50">
        <v>-44.4</v>
      </c>
      <c r="H17" s="50">
        <v>-39.299999999999997</v>
      </c>
      <c r="I17" s="50">
        <v>-54.5</v>
      </c>
      <c r="J17" s="50"/>
      <c r="K17" s="50">
        <v>0</v>
      </c>
    </row>
    <row r="18" spans="1:11" x14ac:dyDescent="0.25">
      <c r="A18" s="42" t="s">
        <v>111</v>
      </c>
      <c r="B18" s="42" t="s">
        <v>112</v>
      </c>
      <c r="C18" s="50">
        <v>-13.5</v>
      </c>
      <c r="D18" s="50">
        <v>-16</v>
      </c>
      <c r="E18" s="50">
        <v>-9.8000000000000007</v>
      </c>
      <c r="F18" s="50"/>
      <c r="G18" s="50">
        <v>-47.2</v>
      </c>
      <c r="H18" s="50">
        <v>-55</v>
      </c>
      <c r="I18" s="50">
        <v>-62</v>
      </c>
      <c r="J18" s="50"/>
      <c r="K18" s="50">
        <v>0</v>
      </c>
    </row>
    <row r="19" spans="1:11" x14ac:dyDescent="0.25">
      <c r="A19" s="42" t="s">
        <v>113</v>
      </c>
      <c r="B19" s="42" t="s">
        <v>114</v>
      </c>
      <c r="C19" s="50">
        <v>-15.4</v>
      </c>
      <c r="D19" s="50">
        <v>8.3000000000000007</v>
      </c>
      <c r="E19" s="50">
        <v>9.4</v>
      </c>
      <c r="F19" s="50"/>
      <c r="G19" s="50">
        <v>-30.9</v>
      </c>
      <c r="H19" s="50">
        <v>-58.3</v>
      </c>
      <c r="I19" s="50">
        <v>-41.2</v>
      </c>
      <c r="J19" s="50"/>
      <c r="K19" s="50">
        <v>0</v>
      </c>
    </row>
    <row r="20" spans="1:11" x14ac:dyDescent="0.25">
      <c r="A20" s="42" t="s">
        <v>115</v>
      </c>
      <c r="B20" s="42" t="s">
        <v>116</v>
      </c>
      <c r="C20" s="50">
        <v>-21.6</v>
      </c>
      <c r="D20" s="50">
        <v>1</v>
      </c>
      <c r="E20" s="50">
        <v>4</v>
      </c>
      <c r="F20" s="50"/>
      <c r="G20" s="50">
        <v>-33.1</v>
      </c>
      <c r="H20" s="50">
        <v>-58.3</v>
      </c>
      <c r="I20" s="50">
        <v>-49.6</v>
      </c>
      <c r="J20" s="50"/>
      <c r="K20" s="50">
        <v>0</v>
      </c>
    </row>
    <row r="21" spans="1:11" x14ac:dyDescent="0.25">
      <c r="A21" s="42" t="s">
        <v>117</v>
      </c>
      <c r="B21" s="42" t="s">
        <v>118</v>
      </c>
      <c r="C21" s="50">
        <v>-20.5</v>
      </c>
      <c r="D21" s="50">
        <v>3.6</v>
      </c>
      <c r="E21" s="50">
        <v>6.1</v>
      </c>
      <c r="F21" s="50"/>
      <c r="G21" s="50">
        <v>-28.5</v>
      </c>
      <c r="H21" s="50">
        <v>-58.4</v>
      </c>
      <c r="I21" s="50">
        <v>-36.200000000000003</v>
      </c>
      <c r="J21" s="50"/>
      <c r="K21" s="50">
        <v>0</v>
      </c>
    </row>
    <row r="22" spans="1:11" x14ac:dyDescent="0.25">
      <c r="A22" s="42" t="s">
        <v>119</v>
      </c>
      <c r="B22" s="42" t="s">
        <v>120</v>
      </c>
      <c r="C22" s="50">
        <v>-18.5</v>
      </c>
      <c r="D22" s="50">
        <v>6.6</v>
      </c>
      <c r="E22" s="50">
        <v>0.3</v>
      </c>
      <c r="F22" s="50"/>
      <c r="G22" s="50">
        <v>-40.799999999999997</v>
      </c>
      <c r="H22" s="50">
        <v>-64.8</v>
      </c>
      <c r="I22" s="50">
        <v>-62.8</v>
      </c>
      <c r="J22" s="50"/>
      <c r="K22" s="50">
        <v>0</v>
      </c>
    </row>
    <row r="23" spans="1:11" x14ac:dyDescent="0.25">
      <c r="A23" s="42" t="s">
        <v>121</v>
      </c>
      <c r="B23" s="42" t="s">
        <v>122</v>
      </c>
      <c r="C23" s="50">
        <v>-12.085150409284706</v>
      </c>
      <c r="D23" s="50">
        <v>9.9828802944601787</v>
      </c>
      <c r="E23" s="50">
        <v>0.30210044059230456</v>
      </c>
      <c r="F23" s="50"/>
      <c r="G23" s="50">
        <v>-44.050027352312924</v>
      </c>
      <c r="H23" s="50">
        <v>-67.452795308963658</v>
      </c>
      <c r="I23" s="50">
        <v>-48.710758623629467</v>
      </c>
      <c r="J23" s="50"/>
      <c r="K23" s="50">
        <v>0</v>
      </c>
    </row>
    <row r="24" spans="1:11" x14ac:dyDescent="0.25">
      <c r="A24" s="42" t="s">
        <v>123</v>
      </c>
      <c r="B24" s="42" t="s">
        <v>124</v>
      </c>
      <c r="C24" s="50">
        <v>0</v>
      </c>
      <c r="D24" s="50">
        <v>8.3423965757669727</v>
      </c>
      <c r="E24" s="50">
        <v>0</v>
      </c>
      <c r="F24" s="50"/>
      <c r="G24" s="50">
        <v>-41.709265583645077</v>
      </c>
      <c r="H24" s="50">
        <v>-54.870837858169217</v>
      </c>
      <c r="I24" s="50">
        <v>-52.629947049727164</v>
      </c>
      <c r="J24" s="50"/>
      <c r="K24" s="50">
        <v>0</v>
      </c>
    </row>
    <row r="25" spans="1:11" x14ac:dyDescent="0.25">
      <c r="A25" s="42" t="s">
        <v>125</v>
      </c>
      <c r="B25" s="42" t="s">
        <v>126</v>
      </c>
      <c r="C25" s="50">
        <v>5.6722179511280197</v>
      </c>
      <c r="D25" s="50">
        <v>8.7229708347904769</v>
      </c>
      <c r="E25" s="50">
        <v>7.357123375070068</v>
      </c>
      <c r="F25" s="50"/>
      <c r="G25" s="50">
        <v>-22.916781104191188</v>
      </c>
      <c r="H25" s="50">
        <v>-36.078353378715327</v>
      </c>
      <c r="I25" s="50">
        <v>-32.296324405191193</v>
      </c>
      <c r="J25" s="50"/>
      <c r="K25" s="50">
        <v>0</v>
      </c>
    </row>
    <row r="26" spans="1:11" x14ac:dyDescent="0.25">
      <c r="A26" s="42" t="s">
        <v>127</v>
      </c>
      <c r="B26" s="42" t="s">
        <v>128</v>
      </c>
      <c r="C26" s="50">
        <v>2.0805721491687903</v>
      </c>
      <c r="D26" s="50">
        <v>-5.8556309633662549</v>
      </c>
      <c r="E26" s="50">
        <v>1.768760324064272</v>
      </c>
      <c r="F26" s="50"/>
      <c r="G26" s="50">
        <v>-42.602275514618611</v>
      </c>
      <c r="H26" s="50">
        <v>-57.523283781403457</v>
      </c>
      <c r="I26" s="50">
        <v>-49.293634844666748</v>
      </c>
      <c r="J26" s="50"/>
      <c r="K26" s="50">
        <v>0</v>
      </c>
    </row>
    <row r="27" spans="1:11" x14ac:dyDescent="0.25">
      <c r="A27" s="42" t="s">
        <v>129</v>
      </c>
      <c r="B27" s="42" t="s">
        <v>130</v>
      </c>
      <c r="C27" s="50">
        <v>6.3248185194253503</v>
      </c>
      <c r="D27" s="50">
        <v>11.245563854699355</v>
      </c>
      <c r="E27" s="50">
        <v>-3.3934606566667416</v>
      </c>
      <c r="F27" s="50"/>
      <c r="G27" s="50">
        <v>-37.368804860443234</v>
      </c>
      <c r="H27" s="50">
        <v>-51.787202223358207</v>
      </c>
      <c r="I27" s="50">
        <v>-47.733965393467109</v>
      </c>
      <c r="J27" s="50"/>
      <c r="K27" s="50">
        <v>0</v>
      </c>
    </row>
    <row r="28" spans="1:11" x14ac:dyDescent="0.25">
      <c r="A28" s="42" t="s">
        <v>131</v>
      </c>
      <c r="B28" s="42" t="s">
        <v>132</v>
      </c>
      <c r="C28" s="50">
        <v>-11.385259133252914</v>
      </c>
      <c r="D28" s="50">
        <v>18.491478580404603</v>
      </c>
      <c r="E28" s="50">
        <v>6.5050413074719993</v>
      </c>
      <c r="F28" s="50"/>
      <c r="G28" s="50">
        <v>-22.630967666107431</v>
      </c>
      <c r="H28" s="50">
        <v>-54.408509540894087</v>
      </c>
      <c r="I28" s="50">
        <v>-55.097159707256907</v>
      </c>
      <c r="J28" s="50"/>
      <c r="K28" s="50">
        <v>0</v>
      </c>
    </row>
    <row r="29" spans="1:11" x14ac:dyDescent="0.25">
      <c r="A29" s="42" t="s">
        <v>133</v>
      </c>
      <c r="B29" s="42" t="s">
        <v>134</v>
      </c>
      <c r="C29" s="50">
        <v>2.0805721491687903</v>
      </c>
      <c r="D29" s="50">
        <v>11.172392969887168</v>
      </c>
      <c r="E29" s="50">
        <v>27.078966043460817</v>
      </c>
      <c r="F29" s="50"/>
      <c r="G29" s="50">
        <v>-9.0639139624004343</v>
      </c>
      <c r="H29" s="50">
        <v>-42.587256288340726</v>
      </c>
      <c r="I29" s="50">
        <v>-34.566848329663294</v>
      </c>
      <c r="J29" s="50"/>
      <c r="K29" s="50">
        <v>0</v>
      </c>
    </row>
    <row r="30" spans="1:11" x14ac:dyDescent="0.25">
      <c r="A30" s="42" t="s">
        <v>135</v>
      </c>
      <c r="B30" s="42" t="s">
        <v>136</v>
      </c>
      <c r="C30" s="50">
        <v>2.0805721491687903</v>
      </c>
      <c r="D30" s="50">
        <v>8.0204079586774331</v>
      </c>
      <c r="E30" s="50">
        <v>8.6817937355150541</v>
      </c>
      <c r="F30" s="50"/>
      <c r="G30" s="50">
        <v>-6.0130066943208309</v>
      </c>
      <c r="H30" s="50">
        <v>-47.231076487339159</v>
      </c>
      <c r="I30" s="50">
        <v>-47.6313270057639</v>
      </c>
      <c r="J30" s="50"/>
      <c r="K30" s="50">
        <v>0</v>
      </c>
    </row>
    <row r="31" spans="1:11" x14ac:dyDescent="0.25">
      <c r="A31" s="42" t="s">
        <v>137</v>
      </c>
      <c r="B31" s="42" t="s">
        <v>138</v>
      </c>
      <c r="C31" s="50">
        <v>-1.9696326865106968</v>
      </c>
      <c r="D31" s="50">
        <v>3.1997987732453095</v>
      </c>
      <c r="E31" s="50">
        <v>27.773128281450727</v>
      </c>
      <c r="F31" s="50"/>
      <c r="G31" s="50">
        <v>17.29960630275901</v>
      </c>
      <c r="H31" s="50">
        <v>-37.900189204957279</v>
      </c>
      <c r="I31" s="50">
        <v>-48.928291398722607</v>
      </c>
      <c r="J31" s="50"/>
      <c r="K31" s="50">
        <v>0</v>
      </c>
    </row>
    <row r="32" spans="1:11" x14ac:dyDescent="0.25">
      <c r="A32" s="42" t="s">
        <v>139</v>
      </c>
      <c r="B32" s="42" t="s">
        <v>140</v>
      </c>
      <c r="C32" s="50">
        <v>9.4329749088530708</v>
      </c>
      <c r="D32" s="50">
        <v>11.868242475065143</v>
      </c>
      <c r="E32" s="50">
        <v>22.896344668830466</v>
      </c>
      <c r="F32" s="50"/>
      <c r="G32" s="50">
        <v>-29.003083173568168</v>
      </c>
      <c r="H32" s="50">
        <v>-30.227716119394053</v>
      </c>
      <c r="I32" s="50">
        <v>-25.27647857819413</v>
      </c>
      <c r="J32" s="50"/>
      <c r="K32" s="50">
        <v>0</v>
      </c>
    </row>
    <row r="33" spans="1:15" x14ac:dyDescent="0.25">
      <c r="A33" s="42" t="s">
        <v>141</v>
      </c>
      <c r="B33" s="42" t="s">
        <v>142</v>
      </c>
      <c r="C33" s="50">
        <v>8.6684437018198341</v>
      </c>
      <c r="D33" s="50">
        <v>12.036835877681524</v>
      </c>
      <c r="E33" s="50">
        <v>26.732581211612079</v>
      </c>
      <c r="F33" s="50"/>
      <c r="G33" s="50">
        <v>-36.342197252259027</v>
      </c>
      <c r="H33" s="50">
        <v>-19.338668855491719</v>
      </c>
      <c r="I33" s="50">
        <v>-47.798716709648758</v>
      </c>
      <c r="J33" s="50"/>
      <c r="K33" s="50">
        <v>0</v>
      </c>
    </row>
    <row r="34" spans="1:15" x14ac:dyDescent="0.25">
      <c r="A34" s="42" t="s">
        <v>143</v>
      </c>
      <c r="B34" s="42" t="s">
        <v>144</v>
      </c>
      <c r="C34" s="50">
        <v>1.1000000000000001</v>
      </c>
      <c r="D34" s="50">
        <v>-2.9</v>
      </c>
      <c r="E34" s="50">
        <v>29.2</v>
      </c>
      <c r="F34" s="50"/>
      <c r="G34" s="50">
        <v>-15.1</v>
      </c>
      <c r="H34" s="50">
        <v>-37.1</v>
      </c>
      <c r="I34" s="50">
        <v>-40</v>
      </c>
      <c r="J34" s="50"/>
      <c r="K34" s="50">
        <v>0</v>
      </c>
    </row>
    <row r="35" spans="1:15" x14ac:dyDescent="0.25">
      <c r="A35" s="42" t="s">
        <v>145</v>
      </c>
      <c r="B35" s="42" t="s">
        <v>179</v>
      </c>
      <c r="C35" s="50">
        <v>16.578642172287569</v>
      </c>
      <c r="D35" s="50">
        <v>7.0360353160269229</v>
      </c>
      <c r="E35" s="50">
        <v>33.529099110869453</v>
      </c>
      <c r="F35" s="50"/>
      <c r="G35" s="50">
        <v>-15.096113525189219</v>
      </c>
      <c r="H35" s="50">
        <v>-41.914082205690498</v>
      </c>
      <c r="I35" s="50">
        <v>-33.611563273141584</v>
      </c>
      <c r="J35" s="50"/>
      <c r="K35" s="50">
        <v>0</v>
      </c>
    </row>
    <row r="36" spans="1:15" x14ac:dyDescent="0.25">
      <c r="A36" s="42" t="s">
        <v>147</v>
      </c>
      <c r="B36" s="42" t="s">
        <v>148</v>
      </c>
      <c r="C36" s="50">
        <v>12.548541890832574</v>
      </c>
      <c r="D36" s="50">
        <v>6.3746827389296463</v>
      </c>
      <c r="E36" s="50">
        <v>22.237843038352608</v>
      </c>
      <c r="F36" s="50"/>
      <c r="G36" s="50">
        <v>-28.272005718856381</v>
      </c>
      <c r="H36" s="50">
        <v>-31.331084387064024</v>
      </c>
      <c r="I36" s="50">
        <v>-25.457685617528835</v>
      </c>
      <c r="J36" s="50"/>
      <c r="K36" s="50">
        <v>0</v>
      </c>
    </row>
    <row r="37" spans="1:15" x14ac:dyDescent="0.25">
      <c r="A37" s="42" t="s">
        <v>149</v>
      </c>
      <c r="B37" s="42" t="s">
        <v>150</v>
      </c>
      <c r="C37" s="50">
        <v>-7.1133355153889495</v>
      </c>
      <c r="D37" s="50">
        <v>4.3384626187398831</v>
      </c>
      <c r="E37" s="50">
        <v>16.867656849506961</v>
      </c>
      <c r="F37" s="50"/>
      <c r="G37" s="50">
        <v>-20.625243548876448</v>
      </c>
      <c r="H37" s="50">
        <v>-34.748095838704216</v>
      </c>
      <c r="I37" s="50">
        <v>-26.319333212766232</v>
      </c>
      <c r="J37" s="50"/>
      <c r="K37" s="50">
        <v>0</v>
      </c>
    </row>
    <row r="38" spans="1:15" x14ac:dyDescent="0.25">
      <c r="A38" s="42" t="s">
        <v>151</v>
      </c>
      <c r="B38" s="42" t="s">
        <v>152</v>
      </c>
      <c r="C38" s="50">
        <v>-14.718477506704813</v>
      </c>
      <c r="D38" s="50">
        <v>6.9614429337188071</v>
      </c>
      <c r="E38" s="50">
        <v>16.867656849506961</v>
      </c>
      <c r="F38" s="50"/>
      <c r="G38" s="50">
        <v>-20.625243548876448</v>
      </c>
      <c r="H38" s="50">
        <v>-36.111027403336074</v>
      </c>
      <c r="I38" s="50">
        <v>-26.319333212766232</v>
      </c>
      <c r="J38" s="50"/>
      <c r="K38" s="50">
        <v>0</v>
      </c>
    </row>
    <row r="39" spans="1:15" x14ac:dyDescent="0.25">
      <c r="A39" s="42" t="s">
        <v>153</v>
      </c>
      <c r="B39" s="42" t="s">
        <v>154</v>
      </c>
      <c r="C39" s="50">
        <v>-15.015226961167963</v>
      </c>
      <c r="D39" s="50">
        <v>2.2159549688049105</v>
      </c>
      <c r="E39" s="50">
        <v>21.741351331874171</v>
      </c>
      <c r="F39" s="50"/>
      <c r="G39" s="50">
        <v>-19.209494941148659</v>
      </c>
      <c r="H39" s="50">
        <v>-36.18378620241149</v>
      </c>
      <c r="I39" s="50">
        <v>-24.761200826270063</v>
      </c>
      <c r="J39" s="50"/>
      <c r="K39" s="50">
        <v>0</v>
      </c>
    </row>
    <row r="40" spans="1:15" x14ac:dyDescent="0.25">
      <c r="A40" s="42" t="s">
        <v>155</v>
      </c>
      <c r="B40" s="42" t="s">
        <v>156</v>
      </c>
      <c r="C40" s="50">
        <v>-15.015226961167963</v>
      </c>
      <c r="D40" s="50">
        <v>2.2159549688049105</v>
      </c>
      <c r="E40" s="50">
        <v>21.741351331874171</v>
      </c>
      <c r="F40" s="50"/>
      <c r="G40" s="50">
        <v>-13.424649985333318</v>
      </c>
      <c r="H40" s="50">
        <v>-24.614096290780807</v>
      </c>
      <c r="I40" s="50">
        <v>-18.976355870454721</v>
      </c>
      <c r="J40" s="50"/>
      <c r="K40" s="50">
        <v>0</v>
      </c>
    </row>
    <row r="41" spans="1:15" x14ac:dyDescent="0.25">
      <c r="A41" s="42" t="s">
        <v>157</v>
      </c>
      <c r="B41" s="42" t="s">
        <v>158</v>
      </c>
      <c r="C41" s="50">
        <v>-15.015226961167963</v>
      </c>
      <c r="D41" s="50">
        <v>-0.4907872193080689</v>
      </c>
      <c r="E41" s="50">
        <v>13.335357802012327</v>
      </c>
      <c r="F41" s="50"/>
      <c r="G41" s="50">
        <v>-13.424649985333318</v>
      </c>
      <c r="H41" s="50">
        <v>-20.865157045288289</v>
      </c>
      <c r="I41" s="50">
        <v>-24.628136318086259</v>
      </c>
      <c r="J41" s="50"/>
      <c r="K41" s="50">
        <v>0</v>
      </c>
    </row>
    <row r="42" spans="1:15" x14ac:dyDescent="0.25">
      <c r="A42" s="42" t="s">
        <v>159</v>
      </c>
      <c r="B42" s="42" t="s">
        <v>160</v>
      </c>
      <c r="C42" s="50">
        <v>-15.015226961167963</v>
      </c>
      <c r="D42" s="50">
        <v>-0.4907872193080689</v>
      </c>
      <c r="E42" s="50">
        <v>13.335357802012327</v>
      </c>
      <c r="F42" s="50"/>
      <c r="G42" s="50">
        <v>-13.424649985333318</v>
      </c>
      <c r="H42" s="50">
        <v>-18.581243692849235</v>
      </c>
      <c r="I42" s="50">
        <v>-24.628136318086259</v>
      </c>
      <c r="J42" s="50"/>
      <c r="K42" s="50">
        <v>0</v>
      </c>
    </row>
    <row r="43" spans="1:15" x14ac:dyDescent="0.25">
      <c r="A43" s="42" t="s">
        <v>161</v>
      </c>
      <c r="B43" s="42" t="s">
        <v>162</v>
      </c>
      <c r="C43" s="50">
        <v>-15.545593325369994</v>
      </c>
      <c r="D43" s="50">
        <v>1.8856281684140108</v>
      </c>
      <c r="E43" s="50">
        <v>5.0947078526937402</v>
      </c>
      <c r="F43" s="50"/>
      <c r="G43" s="50">
        <v>-17.598455566433259</v>
      </c>
      <c r="H43" s="50">
        <v>-33.473930965268039</v>
      </c>
      <c r="I43" s="50">
        <v>-14.929185434622793</v>
      </c>
      <c r="J43" s="50"/>
      <c r="K43" s="50">
        <v>-8.5588279874658024</v>
      </c>
    </row>
    <row r="44" spans="1:15" s="45" customFormat="1" x14ac:dyDescent="0.25">
      <c r="A44" s="42" t="s">
        <v>171</v>
      </c>
      <c r="B44" s="42" t="s">
        <v>172</v>
      </c>
      <c r="C44" s="50">
        <v>-14.051826791511157</v>
      </c>
      <c r="D44" s="50">
        <v>-15.317033412558168</v>
      </c>
      <c r="E44" s="50">
        <v>7.5426525038194425</v>
      </c>
      <c r="F44" s="50">
        <v>0</v>
      </c>
      <c r="G44" s="50">
        <v>4.6065222477311369</v>
      </c>
      <c r="H44" s="50">
        <v>-6.0012687669704308</v>
      </c>
      <c r="I44" s="50">
        <v>-28.325697771161472</v>
      </c>
      <c r="J44" s="50">
        <v>-28.325697771161472</v>
      </c>
      <c r="K44" s="50">
        <v>0</v>
      </c>
      <c r="L44" s="50"/>
      <c r="M44" s="50"/>
      <c r="N44" s="50"/>
      <c r="O44" s="50"/>
    </row>
    <row r="45" spans="1:15" s="45" customFormat="1" x14ac:dyDescent="0.25">
      <c r="C45" s="50"/>
      <c r="D45" s="50"/>
      <c r="E45" s="46"/>
      <c r="F45" s="46"/>
      <c r="G45" s="46"/>
      <c r="H45" s="46"/>
      <c r="I45" s="46"/>
      <c r="J45" s="46"/>
    </row>
    <row r="46" spans="1:15" ht="12.75" customHeight="1" x14ac:dyDescent="0.25">
      <c r="A46" s="109" t="s">
        <v>244</v>
      </c>
      <c r="B46" s="48"/>
      <c r="C46" s="48"/>
      <c r="D46" s="48"/>
      <c r="E46" s="48"/>
    </row>
    <row r="47" spans="1:15" x14ac:dyDescent="0.25">
      <c r="A47" s="47" t="s">
        <v>180</v>
      </c>
      <c r="B47" s="48"/>
      <c r="C47" s="48"/>
      <c r="D47" s="48"/>
      <c r="E47" s="48"/>
    </row>
    <row r="48" spans="1:15" s="45" customFormat="1" x14ac:dyDescent="0.25">
      <c r="C48" s="46"/>
      <c r="D48" s="46"/>
      <c r="E48" s="46"/>
      <c r="F48" s="46"/>
      <c r="G48" s="46"/>
      <c r="H48" s="46"/>
      <c r="I48" s="46"/>
      <c r="J48" s="46"/>
    </row>
  </sheetData>
  <mergeCells count="5">
    <mergeCell ref="C4:D4"/>
    <mergeCell ref="E4:F4"/>
    <mergeCell ref="G4:I4"/>
    <mergeCell ref="J4:J5"/>
    <mergeCell ref="K4:K5"/>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workbookViewId="0">
      <pane xSplit="2" ySplit="5" topLeftCell="C18" activePane="bottomRight" state="frozen"/>
      <selection pane="topRight" activeCell="C1" sqref="C1"/>
      <selection pane="bottomLeft" activeCell="A6" sqref="A6"/>
      <selection pane="bottomRight" activeCell="E8" sqref="E8"/>
    </sheetView>
  </sheetViews>
  <sheetFormatPr defaultRowHeight="16.5" x14ac:dyDescent="0.3"/>
  <cols>
    <col min="1" max="2" width="9.140625" style="54"/>
    <col min="3" max="3" width="12" style="54" customWidth="1"/>
    <col min="4" max="8" width="9.140625" style="54"/>
    <col min="9" max="9" width="11.42578125" style="54" customWidth="1"/>
    <col min="10" max="16384" width="9.140625" style="54"/>
  </cols>
  <sheetData>
    <row r="1" spans="1:11" s="110" customFormat="1" x14ac:dyDescent="0.3">
      <c r="A1" s="111" t="s">
        <v>197</v>
      </c>
      <c r="B1" s="112"/>
      <c r="C1" s="112"/>
      <c r="D1" s="112"/>
    </row>
    <row r="2" spans="1:11" s="110" customFormat="1" x14ac:dyDescent="0.3">
      <c r="A2" s="111" t="s">
        <v>198</v>
      </c>
      <c r="B2" s="112"/>
      <c r="C2" s="112"/>
      <c r="D2" s="112"/>
    </row>
    <row r="4" spans="1:11" s="58" customFormat="1" x14ac:dyDescent="0.3">
      <c r="B4" s="140"/>
      <c r="C4" s="138" t="s">
        <v>192</v>
      </c>
      <c r="D4" s="139" t="s">
        <v>193</v>
      </c>
      <c r="E4" s="139"/>
      <c r="F4" s="139" t="s">
        <v>194</v>
      </c>
      <c r="G4" s="139"/>
      <c r="H4" s="139"/>
      <c r="I4" s="139"/>
      <c r="J4" s="139"/>
      <c r="K4" s="103" t="s">
        <v>195</v>
      </c>
    </row>
    <row r="5" spans="1:11" s="58" customFormat="1" ht="36.75" customHeight="1" x14ac:dyDescent="0.3">
      <c r="B5" s="140"/>
      <c r="C5" s="138"/>
      <c r="D5" s="60" t="s">
        <v>199</v>
      </c>
      <c r="E5" s="60" t="s">
        <v>200</v>
      </c>
      <c r="F5" s="60" t="s">
        <v>201</v>
      </c>
      <c r="G5" s="60" t="s">
        <v>202</v>
      </c>
      <c r="H5" s="60" t="s">
        <v>203</v>
      </c>
      <c r="I5" s="60" t="s">
        <v>204</v>
      </c>
      <c r="J5" s="60" t="s">
        <v>298</v>
      </c>
      <c r="K5" s="61"/>
    </row>
    <row r="6" spans="1:11" s="58" customFormat="1" ht="20.25" customHeight="1" x14ac:dyDescent="0.3">
      <c r="B6" s="102"/>
      <c r="C6" s="138" t="s">
        <v>259</v>
      </c>
      <c r="D6" s="139" t="s">
        <v>260</v>
      </c>
      <c r="E6" s="139"/>
      <c r="F6" s="139" t="s">
        <v>267</v>
      </c>
      <c r="G6" s="139"/>
      <c r="H6" s="139"/>
      <c r="I6" s="139"/>
      <c r="J6" s="139"/>
      <c r="K6" s="103" t="s">
        <v>269</v>
      </c>
    </row>
    <row r="7" spans="1:11" s="58" customFormat="1" ht="36.75" customHeight="1" x14ac:dyDescent="0.3">
      <c r="B7" s="102"/>
      <c r="C7" s="138"/>
      <c r="D7" s="60" t="s">
        <v>261</v>
      </c>
      <c r="E7" s="60" t="s">
        <v>262</v>
      </c>
      <c r="F7" s="60" t="s">
        <v>263</v>
      </c>
      <c r="G7" s="60" t="s">
        <v>264</v>
      </c>
      <c r="H7" s="60" t="s">
        <v>265</v>
      </c>
      <c r="I7" s="60" t="s">
        <v>266</v>
      </c>
      <c r="J7" s="60" t="s">
        <v>268</v>
      </c>
      <c r="K7" s="61"/>
    </row>
    <row r="8" spans="1:11" s="95" customFormat="1" ht="14.25" x14ac:dyDescent="0.25">
      <c r="A8" s="53" t="s">
        <v>89</v>
      </c>
      <c r="B8" s="53" t="s">
        <v>90</v>
      </c>
      <c r="C8" s="93"/>
      <c r="D8" s="94">
        <v>-54</v>
      </c>
      <c r="E8" s="94">
        <v>-45.7</v>
      </c>
      <c r="F8" s="94">
        <v>-10.1</v>
      </c>
      <c r="G8" s="94">
        <v>-32.700000000000003</v>
      </c>
      <c r="H8" s="94">
        <v>-27.2</v>
      </c>
      <c r="J8" s="94">
        <v>-56.9</v>
      </c>
      <c r="K8" s="94">
        <v>0</v>
      </c>
    </row>
    <row r="9" spans="1:11" s="95" customFormat="1" ht="14.25" x14ac:dyDescent="0.25">
      <c r="A9" s="53" t="s">
        <v>91</v>
      </c>
      <c r="B9" s="53" t="s">
        <v>92</v>
      </c>
      <c r="C9" s="93"/>
      <c r="D9" s="94">
        <v>-21.5</v>
      </c>
      <c r="E9" s="94">
        <v>-46</v>
      </c>
      <c r="F9" s="94">
        <v>-6.2</v>
      </c>
      <c r="G9" s="94">
        <v>6.4</v>
      </c>
      <c r="H9" s="94">
        <v>-41.8</v>
      </c>
      <c r="J9" s="94">
        <v>-3.7</v>
      </c>
      <c r="K9" s="94">
        <v>0</v>
      </c>
    </row>
    <row r="10" spans="1:11" s="95" customFormat="1" ht="14.25" x14ac:dyDescent="0.25">
      <c r="A10" s="53" t="s">
        <v>93</v>
      </c>
      <c r="B10" s="53" t="s">
        <v>94</v>
      </c>
      <c r="C10" s="93"/>
      <c r="D10" s="94">
        <v>-10.1</v>
      </c>
      <c r="E10" s="94">
        <v>-45.9</v>
      </c>
      <c r="F10" s="94">
        <v>-10.7</v>
      </c>
      <c r="G10" s="94">
        <v>-27.5</v>
      </c>
      <c r="H10" s="94">
        <v>-28.9</v>
      </c>
      <c r="J10" s="94">
        <v>-10.7</v>
      </c>
      <c r="K10" s="94">
        <v>0</v>
      </c>
    </row>
    <row r="11" spans="1:11" s="95" customFormat="1" ht="14.25" x14ac:dyDescent="0.25">
      <c r="A11" s="53" t="s">
        <v>95</v>
      </c>
      <c r="B11" s="53" t="s">
        <v>96</v>
      </c>
      <c r="C11" s="93"/>
      <c r="D11" s="96">
        <v>-6.1</v>
      </c>
      <c r="E11" s="96">
        <v>-23.3</v>
      </c>
      <c r="F11" s="96">
        <v>-5.6</v>
      </c>
      <c r="G11" s="96">
        <v>1</v>
      </c>
      <c r="H11" s="96">
        <v>0</v>
      </c>
      <c r="I11" s="96"/>
      <c r="J11" s="96">
        <v>4.5</v>
      </c>
      <c r="K11" s="96">
        <v>0</v>
      </c>
    </row>
    <row r="12" spans="1:11" s="95" customFormat="1" ht="14.25" x14ac:dyDescent="0.25">
      <c r="A12" s="53" t="s">
        <v>97</v>
      </c>
      <c r="B12" s="53" t="s">
        <v>98</v>
      </c>
      <c r="C12" s="93"/>
      <c r="D12" s="94">
        <v>-10.1</v>
      </c>
      <c r="E12" s="94">
        <v>-27.7</v>
      </c>
      <c r="F12" s="94">
        <v>-3.6</v>
      </c>
      <c r="G12" s="94">
        <v>1</v>
      </c>
      <c r="H12" s="94">
        <v>-7.7</v>
      </c>
      <c r="J12" s="94">
        <v>0</v>
      </c>
      <c r="K12" s="94">
        <v>0</v>
      </c>
    </row>
    <row r="13" spans="1:11" s="95" customFormat="1" ht="14.25" x14ac:dyDescent="0.25">
      <c r="A13" s="53" t="s">
        <v>99</v>
      </c>
      <c r="B13" s="53" t="s">
        <v>100</v>
      </c>
      <c r="C13" s="93"/>
      <c r="D13" s="94">
        <v>-5.6</v>
      </c>
      <c r="E13" s="94">
        <v>-31</v>
      </c>
      <c r="F13" s="94">
        <v>-5.9</v>
      </c>
      <c r="G13" s="94">
        <v>10.1</v>
      </c>
      <c r="H13" s="94">
        <v>-20.8</v>
      </c>
      <c r="J13" s="94">
        <v>13.2</v>
      </c>
      <c r="K13" s="94">
        <v>0</v>
      </c>
    </row>
    <row r="14" spans="1:11" s="95" customFormat="1" ht="14.25" x14ac:dyDescent="0.25">
      <c r="A14" s="53" t="s">
        <v>101</v>
      </c>
      <c r="B14" s="53" t="s">
        <v>102</v>
      </c>
      <c r="C14" s="93"/>
      <c r="D14" s="94">
        <v>-2.6</v>
      </c>
      <c r="E14" s="94">
        <v>-22.5</v>
      </c>
      <c r="F14" s="94">
        <v>-6.5</v>
      </c>
      <c r="G14" s="94">
        <v>1.1000000000000001</v>
      </c>
      <c r="H14" s="94">
        <v>-18.7</v>
      </c>
      <c r="J14" s="94">
        <v>-7.4</v>
      </c>
      <c r="K14" s="94">
        <v>0</v>
      </c>
    </row>
    <row r="15" spans="1:11" s="95" customFormat="1" ht="14.25" x14ac:dyDescent="0.25">
      <c r="A15" s="53" t="s">
        <v>103</v>
      </c>
      <c r="B15" s="53" t="s">
        <v>104</v>
      </c>
      <c r="C15" s="93"/>
      <c r="D15" s="96">
        <v>-7.5</v>
      </c>
      <c r="E15" s="96">
        <v>-26.4</v>
      </c>
      <c r="F15" s="96">
        <v>-5.4</v>
      </c>
      <c r="G15" s="96">
        <v>6</v>
      </c>
      <c r="H15" s="96">
        <v>-20.7</v>
      </c>
      <c r="I15" s="96"/>
      <c r="J15" s="96">
        <v>-2.1</v>
      </c>
      <c r="K15" s="96">
        <v>0</v>
      </c>
    </row>
    <row r="16" spans="1:11" s="95" customFormat="1" ht="14.25" x14ac:dyDescent="0.25">
      <c r="A16" s="53" t="s">
        <v>105</v>
      </c>
      <c r="B16" s="53" t="s">
        <v>106</v>
      </c>
      <c r="C16" s="93"/>
      <c r="D16" s="94">
        <v>-2.2999999999999998</v>
      </c>
      <c r="E16" s="94">
        <v>-11.1</v>
      </c>
      <c r="F16" s="94">
        <v>-5.9</v>
      </c>
      <c r="G16" s="94">
        <v>10.1</v>
      </c>
      <c r="H16" s="94">
        <v>-13</v>
      </c>
      <c r="J16" s="94">
        <v>0</v>
      </c>
      <c r="K16" s="94">
        <v>0</v>
      </c>
    </row>
    <row r="17" spans="1:11" s="95" customFormat="1" ht="14.25" x14ac:dyDescent="0.25">
      <c r="A17" s="53" t="s">
        <v>107</v>
      </c>
      <c r="B17" s="53" t="s">
        <v>108</v>
      </c>
      <c r="C17" s="93"/>
      <c r="D17" s="94">
        <v>19.8</v>
      </c>
      <c r="E17" s="94">
        <v>0</v>
      </c>
      <c r="F17" s="94">
        <v>6.1</v>
      </c>
      <c r="G17" s="94">
        <v>4.5</v>
      </c>
      <c r="H17" s="94">
        <v>-27.5</v>
      </c>
      <c r="J17" s="94">
        <v>1.5</v>
      </c>
      <c r="K17" s="94">
        <v>0</v>
      </c>
    </row>
    <row r="18" spans="1:11" s="95" customFormat="1" ht="14.25" x14ac:dyDescent="0.25">
      <c r="A18" s="53" t="s">
        <v>109</v>
      </c>
      <c r="B18" s="53" t="s">
        <v>110</v>
      </c>
      <c r="C18" s="93"/>
      <c r="D18" s="94">
        <v>13.6</v>
      </c>
      <c r="E18" s="94">
        <v>-12.2</v>
      </c>
      <c r="F18" s="94">
        <v>7.6</v>
      </c>
      <c r="G18" s="94">
        <v>-9.6</v>
      </c>
      <c r="H18" s="94">
        <v>-12.4</v>
      </c>
      <c r="J18" s="94">
        <v>-5</v>
      </c>
      <c r="K18" s="94">
        <v>0</v>
      </c>
    </row>
    <row r="19" spans="1:11" s="95" customFormat="1" ht="14.25" x14ac:dyDescent="0.25">
      <c r="A19" s="53" t="s">
        <v>111</v>
      </c>
      <c r="B19" s="53" t="s">
        <v>112</v>
      </c>
      <c r="C19" s="93"/>
      <c r="D19" s="96">
        <v>4.8</v>
      </c>
      <c r="E19" s="96">
        <v>-12.1</v>
      </c>
      <c r="F19" s="96">
        <v>-8.6999999999999993</v>
      </c>
      <c r="G19" s="96">
        <v>-6.9</v>
      </c>
      <c r="H19" s="96">
        <v>-13.7</v>
      </c>
      <c r="I19" s="96"/>
      <c r="J19" s="96">
        <v>-7.1</v>
      </c>
      <c r="K19" s="96">
        <v>0</v>
      </c>
    </row>
    <row r="20" spans="1:11" s="95" customFormat="1" ht="14.25" x14ac:dyDescent="0.25">
      <c r="A20" s="53" t="s">
        <v>113</v>
      </c>
      <c r="B20" s="53" t="s">
        <v>114</v>
      </c>
      <c r="C20" s="93"/>
      <c r="D20" s="94">
        <v>-11.5</v>
      </c>
      <c r="E20" s="94">
        <v>-13.7</v>
      </c>
      <c r="F20" s="94">
        <v>-24.4</v>
      </c>
      <c r="G20" s="94">
        <v>6.6</v>
      </c>
      <c r="H20" s="94">
        <v>-21.6</v>
      </c>
      <c r="J20" s="94">
        <v>-18.7</v>
      </c>
      <c r="K20" s="94">
        <v>0</v>
      </c>
    </row>
    <row r="21" spans="1:11" s="95" customFormat="1" ht="14.25" x14ac:dyDescent="0.25">
      <c r="A21" s="53" t="s">
        <v>115</v>
      </c>
      <c r="B21" s="53" t="s">
        <v>116</v>
      </c>
      <c r="C21" s="93"/>
      <c r="D21" s="94" t="s">
        <v>196</v>
      </c>
      <c r="E21" s="94">
        <v>-11.1</v>
      </c>
      <c r="F21" s="94">
        <v>-17.8</v>
      </c>
      <c r="G21" s="94">
        <v>-2.1</v>
      </c>
      <c r="H21" s="94">
        <v>-27.7</v>
      </c>
      <c r="J21" s="94">
        <v>-18.7</v>
      </c>
      <c r="K21" s="94">
        <v>0</v>
      </c>
    </row>
    <row r="22" spans="1:11" s="95" customFormat="1" ht="14.25" x14ac:dyDescent="0.25">
      <c r="A22" s="53" t="s">
        <v>117</v>
      </c>
      <c r="B22" s="53" t="s">
        <v>118</v>
      </c>
      <c r="C22" s="93"/>
      <c r="D22" s="94">
        <v>-21.2</v>
      </c>
      <c r="E22" s="94">
        <v>-16.8</v>
      </c>
      <c r="F22" s="94">
        <v>-23.2</v>
      </c>
      <c r="G22" s="94">
        <v>-6.3</v>
      </c>
      <c r="H22" s="94">
        <v>-16.600000000000001</v>
      </c>
      <c r="J22" s="94">
        <v>-15.8</v>
      </c>
      <c r="K22" s="94">
        <v>0</v>
      </c>
    </row>
    <row r="23" spans="1:11" s="95" customFormat="1" ht="14.25" x14ac:dyDescent="0.25">
      <c r="A23" s="53" t="s">
        <v>119</v>
      </c>
      <c r="B23" s="53" t="s">
        <v>120</v>
      </c>
      <c r="C23" s="93"/>
      <c r="D23" s="96">
        <v>-21.3</v>
      </c>
      <c r="E23" s="96">
        <v>-16.8</v>
      </c>
      <c r="F23" s="96">
        <v>-4.3</v>
      </c>
      <c r="G23" s="96">
        <v>4.3</v>
      </c>
      <c r="H23" s="96">
        <v>-30.3</v>
      </c>
      <c r="I23" s="96"/>
      <c r="J23" s="96">
        <v>-18.3</v>
      </c>
      <c r="K23" s="96">
        <v>0</v>
      </c>
    </row>
    <row r="24" spans="1:11" s="95" customFormat="1" ht="14.25" x14ac:dyDescent="0.25">
      <c r="A24" s="53" t="s">
        <v>121</v>
      </c>
      <c r="B24" s="53" t="s">
        <v>122</v>
      </c>
      <c r="C24" s="93"/>
      <c r="D24" s="94">
        <v>10.4</v>
      </c>
      <c r="E24" s="94">
        <v>-18</v>
      </c>
      <c r="F24" s="94">
        <v>5.7</v>
      </c>
      <c r="G24" s="94">
        <v>-2.2999999999999998</v>
      </c>
      <c r="H24" s="94">
        <v>-24</v>
      </c>
      <c r="J24" s="94">
        <v>-17.399999999999999</v>
      </c>
      <c r="K24" s="94">
        <v>0</v>
      </c>
    </row>
    <row r="25" spans="1:11" s="95" customFormat="1" ht="14.25" x14ac:dyDescent="0.25">
      <c r="A25" s="53" t="s">
        <v>123</v>
      </c>
      <c r="B25" s="53" t="s">
        <v>124</v>
      </c>
      <c r="C25" s="93"/>
      <c r="D25" s="94">
        <v>1.3</v>
      </c>
      <c r="E25" s="94">
        <v>-43.9</v>
      </c>
      <c r="F25" s="94">
        <v>-5.7</v>
      </c>
      <c r="G25" s="94">
        <v>5.7</v>
      </c>
      <c r="H25" s="94">
        <v>-11.4</v>
      </c>
      <c r="J25" s="94">
        <v>-2.2999999999999998</v>
      </c>
      <c r="K25" s="94">
        <v>0</v>
      </c>
    </row>
    <row r="26" spans="1:11" s="95" customFormat="1" ht="14.25" x14ac:dyDescent="0.25">
      <c r="A26" s="53" t="s">
        <v>125</v>
      </c>
      <c r="B26" s="53" t="s">
        <v>126</v>
      </c>
      <c r="C26" s="93"/>
      <c r="D26" s="94">
        <v>19.3</v>
      </c>
      <c r="E26" s="94">
        <v>-19.399999999999999</v>
      </c>
      <c r="F26" s="94">
        <v>11.4</v>
      </c>
      <c r="G26" s="94">
        <v>-5.7</v>
      </c>
      <c r="H26" s="94">
        <v>0.7</v>
      </c>
      <c r="J26" s="94">
        <v>3.3</v>
      </c>
      <c r="K26" s="94">
        <v>0</v>
      </c>
    </row>
    <row r="27" spans="1:11" s="95" customFormat="1" ht="14.25" x14ac:dyDescent="0.25">
      <c r="A27" s="53" t="s">
        <v>127</v>
      </c>
      <c r="B27" s="53" t="s">
        <v>128</v>
      </c>
      <c r="C27" s="93"/>
      <c r="D27" s="96">
        <v>10.199999999999999</v>
      </c>
      <c r="E27" s="96">
        <v>-36.5</v>
      </c>
      <c r="F27" s="96">
        <v>18.899999999999999</v>
      </c>
      <c r="G27" s="96">
        <v>-0.3</v>
      </c>
      <c r="H27" s="96">
        <v>-15.2</v>
      </c>
      <c r="I27" s="96"/>
      <c r="J27" s="96">
        <v>6.3</v>
      </c>
      <c r="K27" s="96">
        <v>0</v>
      </c>
    </row>
    <row r="28" spans="1:11" s="95" customFormat="1" ht="14.25" x14ac:dyDescent="0.25">
      <c r="A28" s="53" t="s">
        <v>129</v>
      </c>
      <c r="B28" s="53" t="s">
        <v>130</v>
      </c>
      <c r="C28" s="93"/>
      <c r="D28" s="94">
        <v>8.6</v>
      </c>
      <c r="E28" s="94">
        <v>-21.8</v>
      </c>
      <c r="F28" s="94">
        <v>18.899999999999999</v>
      </c>
      <c r="G28" s="94">
        <v>2</v>
      </c>
      <c r="H28" s="94">
        <v>-6.3</v>
      </c>
      <c r="J28" s="94">
        <v>5.8</v>
      </c>
      <c r="K28" s="94">
        <v>-9.6</v>
      </c>
    </row>
    <row r="29" spans="1:11" s="95" customFormat="1" ht="14.25" x14ac:dyDescent="0.25">
      <c r="A29" s="53" t="s">
        <v>131</v>
      </c>
      <c r="B29" s="53" t="s">
        <v>132</v>
      </c>
      <c r="C29" s="93"/>
      <c r="D29" s="94">
        <v>19.8</v>
      </c>
      <c r="E29" s="94">
        <v>-8.9</v>
      </c>
      <c r="F29" s="94">
        <v>12.7</v>
      </c>
      <c r="G29" s="94">
        <v>2.4</v>
      </c>
      <c r="H29" s="94">
        <v>7.6</v>
      </c>
      <c r="J29" s="94">
        <v>3.4</v>
      </c>
      <c r="K29" s="94">
        <v>0</v>
      </c>
    </row>
    <row r="30" spans="1:11" s="95" customFormat="1" ht="14.25" x14ac:dyDescent="0.25">
      <c r="A30" s="53" t="s">
        <v>133</v>
      </c>
      <c r="B30" s="53" t="s">
        <v>134</v>
      </c>
      <c r="C30" s="93"/>
      <c r="D30" s="94">
        <v>22.3</v>
      </c>
      <c r="E30" s="94">
        <v>-5.0999999999999996</v>
      </c>
      <c r="F30" s="94">
        <v>6.3</v>
      </c>
      <c r="G30" s="94">
        <v>-1.8</v>
      </c>
      <c r="H30" s="94">
        <v>9.4</v>
      </c>
      <c r="J30" s="94">
        <v>3.4</v>
      </c>
      <c r="K30" s="94">
        <v>0</v>
      </c>
    </row>
    <row r="31" spans="1:11" s="95" customFormat="1" ht="14.25" x14ac:dyDescent="0.25">
      <c r="A31" s="53" t="s">
        <v>135</v>
      </c>
      <c r="B31" s="53" t="s">
        <v>136</v>
      </c>
      <c r="C31" s="93"/>
      <c r="D31" s="96">
        <v>28.2</v>
      </c>
      <c r="E31" s="96">
        <v>-9.1999999999999993</v>
      </c>
      <c r="F31" s="96">
        <v>6.3</v>
      </c>
      <c r="G31" s="96">
        <v>-4</v>
      </c>
      <c r="H31" s="96">
        <v>1.8</v>
      </c>
      <c r="I31" s="96"/>
      <c r="J31" s="96">
        <v>-3.4</v>
      </c>
      <c r="K31" s="96">
        <v>0</v>
      </c>
    </row>
    <row r="32" spans="1:11" s="95" customFormat="1" ht="14.25" x14ac:dyDescent="0.25">
      <c r="A32" s="53" t="s">
        <v>137</v>
      </c>
      <c r="B32" s="53" t="s">
        <v>138</v>
      </c>
      <c r="C32" s="93"/>
      <c r="D32" s="94">
        <v>26</v>
      </c>
      <c r="E32" s="94">
        <v>-5.6</v>
      </c>
      <c r="F32" s="94">
        <v>7.2</v>
      </c>
      <c r="G32" s="94">
        <v>-1.6</v>
      </c>
      <c r="H32" s="94">
        <v>5.6</v>
      </c>
      <c r="J32" s="94">
        <v>0</v>
      </c>
      <c r="K32" s="94">
        <v>0</v>
      </c>
    </row>
    <row r="33" spans="1:11" s="95" customFormat="1" ht="14.25" x14ac:dyDescent="0.25">
      <c r="A33" s="53" t="s">
        <v>139</v>
      </c>
      <c r="B33" s="53" t="s">
        <v>140</v>
      </c>
      <c r="C33" s="93"/>
      <c r="D33" s="94">
        <v>36.4</v>
      </c>
      <c r="E33" s="94">
        <v>-5.6</v>
      </c>
      <c r="F33" s="94">
        <v>16</v>
      </c>
      <c r="G33" s="94">
        <v>10.4</v>
      </c>
      <c r="H33" s="94">
        <v>3.1</v>
      </c>
      <c r="J33" s="94">
        <v>10.4</v>
      </c>
      <c r="K33" s="94">
        <v>0</v>
      </c>
    </row>
    <row r="34" spans="1:11" s="95" customFormat="1" ht="14.25" x14ac:dyDescent="0.25">
      <c r="A34" s="53" t="s">
        <v>141</v>
      </c>
      <c r="B34" s="53" t="s">
        <v>142</v>
      </c>
      <c r="C34" s="93"/>
      <c r="D34" s="94">
        <v>19.205230870289299</v>
      </c>
      <c r="E34" s="94">
        <v>-18.987779880935879</v>
      </c>
      <c r="F34" s="94">
        <v>5.587675310736234</v>
      </c>
      <c r="G34" s="94">
        <v>1.7514387679546217</v>
      </c>
      <c r="H34" s="94">
        <v>1.3160841324616801</v>
      </c>
      <c r="J34" s="94">
        <v>-13.922760005683699</v>
      </c>
      <c r="K34" s="94">
        <v>0</v>
      </c>
    </row>
    <row r="35" spans="1:11" s="95" customFormat="1" ht="14.25" x14ac:dyDescent="0.25">
      <c r="A35" s="53" t="s">
        <v>143</v>
      </c>
      <c r="B35" s="53" t="s">
        <v>144</v>
      </c>
      <c r="C35" s="93"/>
      <c r="D35" s="96">
        <v>30.5</v>
      </c>
      <c r="E35" s="96">
        <v>0</v>
      </c>
      <c r="F35" s="96">
        <v>16.3</v>
      </c>
      <c r="G35" s="96">
        <v>1.8</v>
      </c>
      <c r="H35" s="96">
        <v>1.3</v>
      </c>
      <c r="I35" s="96"/>
      <c r="J35" s="96">
        <v>0</v>
      </c>
      <c r="K35" s="96">
        <v>0</v>
      </c>
    </row>
    <row r="36" spans="1:11" s="95" customFormat="1" ht="14.25" x14ac:dyDescent="0.25">
      <c r="A36" s="53" t="s">
        <v>145</v>
      </c>
      <c r="B36" s="53" t="s">
        <v>179</v>
      </c>
      <c r="C36" s="93"/>
      <c r="D36" s="94">
        <v>34.832666304540979</v>
      </c>
      <c r="E36" s="94">
        <v>0</v>
      </c>
      <c r="F36" s="94">
        <v>14.398652101781112</v>
      </c>
      <c r="G36" s="94">
        <v>7.339114078690856</v>
      </c>
      <c r="H36" s="94">
        <v>-11.160378066594332</v>
      </c>
      <c r="J36" s="94">
        <v>-1.7514387679546217</v>
      </c>
      <c r="K36" s="94">
        <v>0</v>
      </c>
    </row>
    <row r="37" spans="1:11" s="95" customFormat="1" ht="14.25" x14ac:dyDescent="0.25">
      <c r="A37" s="53" t="s">
        <v>147</v>
      </c>
      <c r="B37" s="53" t="s">
        <v>148</v>
      </c>
      <c r="C37" s="93"/>
      <c r="D37" s="94">
        <v>18.575660338030513</v>
      </c>
      <c r="E37" s="94">
        <v>0</v>
      </c>
      <c r="F37" s="94">
        <v>11.722368068974786</v>
      </c>
      <c r="G37" s="94">
        <v>3.5743219296003983</v>
      </c>
      <c r="H37" s="94">
        <v>-12.224984448322203</v>
      </c>
      <c r="J37" s="94">
        <v>-1.0196928894025483</v>
      </c>
      <c r="K37" s="94">
        <v>0</v>
      </c>
    </row>
    <row r="38" spans="1:11" s="95" customFormat="1" ht="14.25" x14ac:dyDescent="0.25">
      <c r="A38" s="53" t="s">
        <v>149</v>
      </c>
      <c r="B38" s="53" t="s">
        <v>150</v>
      </c>
      <c r="C38" s="93"/>
      <c r="D38" s="94">
        <v>9.046822867205691</v>
      </c>
      <c r="E38" s="94">
        <v>0</v>
      </c>
      <c r="F38" s="94">
        <v>6.6302349391927109</v>
      </c>
      <c r="G38" s="94">
        <v>1.2600487503470639</v>
      </c>
      <c r="H38" s="94">
        <v>-12.066939154157055</v>
      </c>
      <c r="J38" s="94">
        <v>1.0196928894025483</v>
      </c>
      <c r="K38" s="94">
        <v>-12.083466511022671</v>
      </c>
    </row>
    <row r="39" spans="1:11" s="95" customFormat="1" ht="14.25" x14ac:dyDescent="0.25">
      <c r="A39" s="53" t="s">
        <v>151</v>
      </c>
      <c r="B39" s="53" t="s">
        <v>152</v>
      </c>
      <c r="C39" s="93"/>
      <c r="D39" s="96">
        <v>6.1794424777607535</v>
      </c>
      <c r="E39" s="96">
        <v>0</v>
      </c>
      <c r="F39" s="96">
        <v>6.6302349391927109</v>
      </c>
      <c r="G39" s="96">
        <v>-1.3629315646318614</v>
      </c>
      <c r="H39" s="96">
        <v>-9.4439588391781299</v>
      </c>
      <c r="I39" s="96"/>
      <c r="J39" s="96">
        <v>1.0196928894025483</v>
      </c>
      <c r="K39" s="96">
        <v>-12.083466511022671</v>
      </c>
    </row>
    <row r="40" spans="1:11" s="95" customFormat="1" ht="14.25" x14ac:dyDescent="0.25">
      <c r="A40" s="53" t="s">
        <v>153</v>
      </c>
      <c r="B40" s="53" t="s">
        <v>154</v>
      </c>
      <c r="C40" s="93"/>
      <c r="D40" s="94">
        <v>5.3178093345233792</v>
      </c>
      <c r="E40" s="94">
        <v>0</v>
      </c>
      <c r="F40" s="94">
        <v>1.2249257597014682</v>
      </c>
      <c r="G40" s="94">
        <v>-1.3861413867089314</v>
      </c>
      <c r="H40" s="94">
        <v>-21.979277546354297</v>
      </c>
      <c r="J40" s="94">
        <v>0</v>
      </c>
      <c r="K40" s="94">
        <v>0</v>
      </c>
    </row>
    <row r="41" spans="1:11" s="95" customFormat="1" ht="14.25" x14ac:dyDescent="0.25">
      <c r="A41" s="53" t="s">
        <v>155</v>
      </c>
      <c r="B41" s="53" t="s">
        <v>156</v>
      </c>
      <c r="C41" s="93"/>
      <c r="D41" s="94">
        <v>5.3178093345233792</v>
      </c>
      <c r="E41" s="94">
        <v>0</v>
      </c>
      <c r="F41" s="94">
        <v>7.0097707155168099</v>
      </c>
      <c r="G41" s="94">
        <v>-1.3861413867089314</v>
      </c>
      <c r="H41" s="94">
        <v>-8.8409791912033366</v>
      </c>
      <c r="J41" s="94">
        <v>0</v>
      </c>
      <c r="K41" s="94">
        <v>0</v>
      </c>
    </row>
    <row r="42" spans="1:11" s="95" customFormat="1" ht="14.25" x14ac:dyDescent="0.25">
      <c r="A42" s="53" t="s">
        <v>157</v>
      </c>
      <c r="B42" s="53" t="s">
        <v>158</v>
      </c>
      <c r="C42" s="93"/>
      <c r="D42" s="94">
        <v>3.9316679478144474</v>
      </c>
      <c r="E42" s="94">
        <v>-5.6517804476315385</v>
      </c>
      <c r="F42" s="94">
        <v>7.0097707155168099</v>
      </c>
      <c r="G42" s="94">
        <v>-20.176220189491435</v>
      </c>
      <c r="H42" s="94">
        <v>-10.161579992607384</v>
      </c>
      <c r="J42" s="94">
        <v>0</v>
      </c>
      <c r="K42" s="94">
        <v>0</v>
      </c>
    </row>
    <row r="43" spans="1:11" s="95" customFormat="1" ht="14.25" x14ac:dyDescent="0.25">
      <c r="A43" s="53" t="s">
        <v>159</v>
      </c>
      <c r="B43" s="53" t="s">
        <v>160</v>
      </c>
      <c r="C43" s="93"/>
      <c r="D43" s="96">
        <v>3.9316679478144474</v>
      </c>
      <c r="E43" s="96">
        <v>-7.0379218343404704</v>
      </c>
      <c r="F43" s="96">
        <v>11.322880670556744</v>
      </c>
      <c r="G43" s="96">
        <v>-13.138298355150962</v>
      </c>
      <c r="H43" s="96">
        <v>-11.547721379316316</v>
      </c>
      <c r="I43" s="96"/>
      <c r="J43" s="96">
        <v>0</v>
      </c>
      <c r="K43" s="96">
        <v>0</v>
      </c>
    </row>
    <row r="44" spans="1:11" s="95" customFormat="1" ht="14.25" x14ac:dyDescent="0.25">
      <c r="A44" s="53" t="s">
        <v>161</v>
      </c>
      <c r="B44" s="53" t="s">
        <v>162</v>
      </c>
      <c r="C44" s="93"/>
      <c r="D44" s="94">
        <v>4.048802661377974</v>
      </c>
      <c r="E44" s="94">
        <v>-13.477420232880366</v>
      </c>
      <c r="F44" s="94">
        <v>-0.38552554097525377</v>
      </c>
      <c r="G44" s="94">
        <v>-1.3578446056660662</v>
      </c>
      <c r="H44" s="94">
        <v>-9.7550351934074992</v>
      </c>
      <c r="J44" s="94">
        <v>-1.3578446056660662</v>
      </c>
      <c r="K44" s="94">
        <v>0</v>
      </c>
    </row>
    <row r="45" spans="1:11" s="95" customFormat="1" ht="14.25" x14ac:dyDescent="0.25">
      <c r="A45" s="53" t="s">
        <v>171</v>
      </c>
      <c r="B45" s="53" t="s">
        <v>172</v>
      </c>
      <c r="C45" s="94">
        <f>'[3]T2 2018'!AZ42</f>
        <v>5.8717288687781481</v>
      </c>
      <c r="D45" s="94">
        <f>'[3]T2 2018'!BA42</f>
        <v>-1.2652066210470112</v>
      </c>
      <c r="E45" s="94">
        <f>'[3]T2 2018'!BB42</f>
        <v>0.23855503843266757</v>
      </c>
      <c r="F45" s="94">
        <f>'[3]T2 2018'!BC42</f>
        <v>0.23855503843266757</v>
      </c>
      <c r="G45" s="94">
        <f>'[3]T2 2018'!BD42</f>
        <v>-1.2652066210470112</v>
      </c>
      <c r="H45" s="94">
        <f>'[3]T2 2018'!BE42</f>
        <v>0</v>
      </c>
      <c r="I45" s="94">
        <f>'[3]T2 2018'!BF42</f>
        <v>4.9551258082599503</v>
      </c>
      <c r="J45" s="94">
        <f>'[3]T2 2018'!BG42</f>
        <v>0</v>
      </c>
      <c r="K45" s="94">
        <f>'[3]T2 2018'!BH42</f>
        <v>0</v>
      </c>
    </row>
    <row r="46" spans="1:11" x14ac:dyDescent="0.3">
      <c r="B46" s="56"/>
      <c r="C46" s="56"/>
      <c r="D46" s="56"/>
      <c r="E46" s="56"/>
      <c r="F46" s="56"/>
      <c r="G46" s="56"/>
      <c r="H46" s="56"/>
      <c r="I46" s="56"/>
      <c r="J46" s="56"/>
      <c r="K46" s="56"/>
    </row>
    <row r="47" spans="1:11" ht="16.5" customHeight="1" x14ac:dyDescent="0.3">
      <c r="A47" s="57"/>
      <c r="B47" s="56"/>
      <c r="C47" s="56"/>
      <c r="D47" s="56"/>
      <c r="E47" s="56"/>
      <c r="F47" s="56"/>
      <c r="G47" s="56"/>
      <c r="H47" s="56"/>
      <c r="I47" s="56"/>
      <c r="J47" s="56"/>
      <c r="K47" s="56"/>
    </row>
    <row r="48" spans="1:11" x14ac:dyDescent="0.3">
      <c r="A48" s="62" t="s">
        <v>206</v>
      </c>
    </row>
    <row r="49" spans="1:1" x14ac:dyDescent="0.3">
      <c r="A49" s="62" t="s">
        <v>234</v>
      </c>
    </row>
  </sheetData>
  <mergeCells count="7">
    <mergeCell ref="C6:C7"/>
    <mergeCell ref="D6:E6"/>
    <mergeCell ref="F6:J6"/>
    <mergeCell ref="B4:B5"/>
    <mergeCell ref="C4:C5"/>
    <mergeCell ref="D4:E4"/>
    <mergeCell ref="F4:J4"/>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workbookViewId="0">
      <selection activeCell="A2" sqref="A2:XFD3"/>
    </sheetView>
  </sheetViews>
  <sheetFormatPr defaultRowHeight="16.5" x14ac:dyDescent="0.3"/>
  <cols>
    <col min="1" max="3" width="9.140625" style="62"/>
    <col min="4" max="4" width="14.7109375" style="62" customWidth="1"/>
    <col min="5" max="5" width="13.7109375" style="62" customWidth="1"/>
    <col min="6" max="6" width="15.140625" style="62" customWidth="1"/>
    <col min="7" max="7" width="13" style="62" customWidth="1"/>
    <col min="8" max="8" width="10.140625" style="62" customWidth="1"/>
    <col min="9" max="16384" width="9.140625" style="62"/>
  </cols>
  <sheetData>
    <row r="2" spans="1:8" x14ac:dyDescent="0.3">
      <c r="A2" s="67" t="s">
        <v>245</v>
      </c>
      <c r="B2" s="63"/>
      <c r="C2" s="64"/>
      <c r="D2" s="64"/>
      <c r="E2" s="64"/>
      <c r="F2" s="65"/>
      <c r="G2" s="65"/>
      <c r="H2" s="65"/>
    </row>
    <row r="3" spans="1:8" x14ac:dyDescent="0.3">
      <c r="A3" s="67" t="s">
        <v>246</v>
      </c>
      <c r="B3" s="63"/>
      <c r="C3" s="66"/>
      <c r="D3" s="66"/>
      <c r="E3" s="66"/>
      <c r="F3" s="65"/>
      <c r="G3" s="65"/>
      <c r="H3" s="65"/>
    </row>
    <row r="4" spans="1:8" s="104" customFormat="1" ht="60.75" customHeight="1" x14ac:dyDescent="0.25">
      <c r="B4" s="49"/>
      <c r="C4" s="49"/>
      <c r="D4" s="105" t="s">
        <v>207</v>
      </c>
      <c r="E4" s="105" t="s">
        <v>208</v>
      </c>
      <c r="F4" s="105" t="s">
        <v>209</v>
      </c>
      <c r="G4" s="105" t="s">
        <v>210</v>
      </c>
      <c r="H4" s="106" t="s">
        <v>211</v>
      </c>
    </row>
    <row r="5" spans="1:8" s="104" customFormat="1" ht="60.75" customHeight="1" x14ac:dyDescent="0.25">
      <c r="B5" s="49"/>
      <c r="C5" s="49"/>
      <c r="D5" s="105" t="s">
        <v>270</v>
      </c>
      <c r="E5" s="105" t="s">
        <v>271</v>
      </c>
      <c r="F5" s="105" t="s">
        <v>272</v>
      </c>
      <c r="G5" s="105" t="s">
        <v>273</v>
      </c>
      <c r="H5" s="106" t="s">
        <v>269</v>
      </c>
    </row>
    <row r="6" spans="1:8" x14ac:dyDescent="0.3">
      <c r="B6" s="68"/>
      <c r="C6" s="56"/>
      <c r="D6" s="56"/>
      <c r="E6" s="56"/>
      <c r="F6" s="56"/>
      <c r="G6" s="56"/>
      <c r="H6" s="56"/>
    </row>
    <row r="7" spans="1:8" x14ac:dyDescent="0.3">
      <c r="B7" s="53" t="s">
        <v>171</v>
      </c>
      <c r="C7" s="53" t="s">
        <v>172</v>
      </c>
      <c r="D7" s="55">
        <v>-3.1604056851153901</v>
      </c>
      <c r="E7" s="55">
        <v>11.129976144828436</v>
      </c>
      <c r="F7" s="55">
        <v>-1.2652066210470112</v>
      </c>
      <c r="G7" s="55">
        <v>-2.5304132420940224</v>
      </c>
      <c r="H7" s="55">
        <v>0</v>
      </c>
    </row>
    <row r="8" spans="1:8" x14ac:dyDescent="0.3">
      <c r="B8" s="68"/>
      <c r="C8" s="56"/>
      <c r="D8" s="56"/>
      <c r="E8" s="56"/>
      <c r="F8" s="56"/>
      <c r="G8" s="56"/>
      <c r="H8" s="56"/>
    </row>
    <row r="9" spans="1:8" x14ac:dyDescent="0.3">
      <c r="A9" s="62" t="s">
        <v>256</v>
      </c>
      <c r="B9" s="68"/>
      <c r="C9" s="56"/>
      <c r="D9" s="56"/>
      <c r="E9" s="56"/>
      <c r="F9" s="56"/>
      <c r="G9" s="56"/>
      <c r="H9" s="56"/>
    </row>
    <row r="10" spans="1:8" x14ac:dyDescent="0.3">
      <c r="A10" s="62"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topLeftCell="A19" workbookViewId="0">
      <selection activeCell="P16" sqref="P16"/>
    </sheetView>
  </sheetViews>
  <sheetFormatPr defaultRowHeight="14.25" x14ac:dyDescent="0.25"/>
  <cols>
    <col min="1" max="1" width="9" style="72" customWidth="1"/>
    <col min="2" max="4" width="9.140625" style="72"/>
    <col min="5" max="8" width="12.42578125" style="72" customWidth="1"/>
    <col min="9" max="9" width="12.7109375" style="72" customWidth="1"/>
    <col min="10" max="10" width="8.7109375" style="72" customWidth="1"/>
    <col min="11" max="12" width="9.5703125" style="72" customWidth="1"/>
    <col min="13" max="16384" width="9.140625" style="72"/>
  </cols>
  <sheetData>
    <row r="1" spans="1:12" s="88" customFormat="1" ht="16.5" x14ac:dyDescent="0.3">
      <c r="A1" s="87" t="s">
        <v>247</v>
      </c>
    </row>
    <row r="2" spans="1:12" s="88" customFormat="1" ht="14.25" customHeight="1" x14ac:dyDescent="0.3">
      <c r="A2" s="87" t="s">
        <v>248</v>
      </c>
    </row>
    <row r="3" spans="1:12" ht="14.25" customHeight="1" x14ac:dyDescent="0.25">
      <c r="A3" s="71"/>
    </row>
    <row r="4" spans="1:12" s="71" customFormat="1" ht="14.25" customHeight="1" x14ac:dyDescent="0.25">
      <c r="C4" s="132" t="s">
        <v>77</v>
      </c>
      <c r="D4" s="132"/>
      <c r="E4" s="132" t="s">
        <v>164</v>
      </c>
      <c r="F4" s="132"/>
      <c r="G4" s="132" t="s">
        <v>165</v>
      </c>
      <c r="H4" s="132"/>
      <c r="I4" s="132" t="s">
        <v>167</v>
      </c>
      <c r="J4" s="132"/>
      <c r="K4" s="132" t="s">
        <v>78</v>
      </c>
      <c r="L4" s="132"/>
    </row>
    <row r="5" spans="1:12" s="71" customFormat="1" ht="14.25" customHeight="1" x14ac:dyDescent="0.25">
      <c r="C5" s="132" t="s">
        <v>79</v>
      </c>
      <c r="D5" s="132"/>
      <c r="E5" s="132" t="s">
        <v>80</v>
      </c>
      <c r="F5" s="132"/>
      <c r="G5" s="132" t="s">
        <v>81</v>
      </c>
      <c r="H5" s="132"/>
      <c r="I5" s="132" t="s">
        <v>166</v>
      </c>
      <c r="J5" s="132"/>
      <c r="K5" s="132" t="s">
        <v>82</v>
      </c>
      <c r="L5" s="132"/>
    </row>
    <row r="6" spans="1:12" s="71" customFormat="1" x14ac:dyDescent="0.25">
      <c r="A6" s="73" t="s">
        <v>219</v>
      </c>
      <c r="C6" s="29" t="s">
        <v>84</v>
      </c>
      <c r="D6" s="29" t="s">
        <v>85</v>
      </c>
      <c r="E6" s="29" t="s">
        <v>84</v>
      </c>
      <c r="F6" s="29" t="s">
        <v>85</v>
      </c>
      <c r="G6" s="29" t="s">
        <v>84</v>
      </c>
      <c r="H6" s="29" t="s">
        <v>85</v>
      </c>
      <c r="I6" s="29" t="s">
        <v>84</v>
      </c>
      <c r="J6" s="29" t="s">
        <v>85</v>
      </c>
      <c r="K6" s="29" t="s">
        <v>84</v>
      </c>
      <c r="L6" s="29" t="s">
        <v>85</v>
      </c>
    </row>
    <row r="7" spans="1:12" s="71" customFormat="1" x14ac:dyDescent="0.25">
      <c r="A7" s="73" t="s">
        <v>220</v>
      </c>
      <c r="C7" s="29" t="s">
        <v>87</v>
      </c>
      <c r="D7" s="29" t="s">
        <v>88</v>
      </c>
      <c r="E7" s="29" t="s">
        <v>87</v>
      </c>
      <c r="F7" s="29" t="s">
        <v>88</v>
      </c>
      <c r="G7" s="29" t="s">
        <v>87</v>
      </c>
      <c r="H7" s="29" t="s">
        <v>88</v>
      </c>
      <c r="I7" s="29" t="s">
        <v>87</v>
      </c>
      <c r="J7" s="29" t="s">
        <v>88</v>
      </c>
      <c r="K7" s="29" t="s">
        <v>87</v>
      </c>
      <c r="L7" s="29" t="s">
        <v>88</v>
      </c>
    </row>
    <row r="8" spans="1:12" x14ac:dyDescent="0.25">
      <c r="A8" s="72" t="s">
        <v>89</v>
      </c>
      <c r="B8" s="72" t="s">
        <v>90</v>
      </c>
      <c r="C8" s="79">
        <v>-33.091369525167465</v>
      </c>
      <c r="D8" s="79">
        <v>-23.864878293956664</v>
      </c>
      <c r="E8" s="75">
        <v>-26.7</v>
      </c>
      <c r="F8" s="75">
        <v>-19</v>
      </c>
      <c r="G8" s="75">
        <v>-29.1</v>
      </c>
      <c r="H8" s="75">
        <v>-28.7</v>
      </c>
      <c r="I8" s="75">
        <v>-24.7</v>
      </c>
      <c r="J8" s="75" t="s">
        <v>178</v>
      </c>
      <c r="K8" s="75">
        <v>-51.8</v>
      </c>
      <c r="L8" s="75" t="s">
        <v>178</v>
      </c>
    </row>
    <row r="9" spans="1:12" x14ac:dyDescent="0.25">
      <c r="A9" s="72" t="s">
        <v>91</v>
      </c>
      <c r="B9" s="72" t="s">
        <v>92</v>
      </c>
      <c r="C9" s="79">
        <v>-9.8303016701167074</v>
      </c>
      <c r="D9" s="79">
        <v>12.777092621155939</v>
      </c>
      <c r="E9" s="75">
        <v>-21.8</v>
      </c>
      <c r="F9" s="75">
        <v>13.5</v>
      </c>
      <c r="G9" s="75">
        <v>0.4</v>
      </c>
      <c r="H9" s="75">
        <v>12</v>
      </c>
      <c r="I9" s="75">
        <v>4.9000000000000004</v>
      </c>
      <c r="J9" s="75" t="s">
        <v>178</v>
      </c>
      <c r="K9" s="75">
        <v>-22.8</v>
      </c>
      <c r="L9" s="75" t="s">
        <v>178</v>
      </c>
    </row>
    <row r="10" spans="1:12" x14ac:dyDescent="0.25">
      <c r="A10" s="72" t="s">
        <v>93</v>
      </c>
      <c r="B10" s="72" t="s">
        <v>94</v>
      </c>
      <c r="C10" s="79">
        <v>-26.727396717889292</v>
      </c>
      <c r="D10" s="79">
        <v>-17.436314587474904</v>
      </c>
      <c r="E10" s="75">
        <v>-28</v>
      </c>
      <c r="F10" s="75">
        <v>-20</v>
      </c>
      <c r="G10" s="75">
        <v>-27.3</v>
      </c>
      <c r="H10" s="75">
        <v>-14.9</v>
      </c>
      <c r="I10" s="75">
        <v>-19.2</v>
      </c>
      <c r="J10" s="75" t="s">
        <v>178</v>
      </c>
      <c r="K10" s="75">
        <v>-32.5</v>
      </c>
      <c r="L10" s="75" t="s">
        <v>178</v>
      </c>
    </row>
    <row r="11" spans="1:12" x14ac:dyDescent="0.25">
      <c r="A11" s="72" t="s">
        <v>95</v>
      </c>
      <c r="B11" s="72" t="s">
        <v>96</v>
      </c>
      <c r="C11" s="79">
        <v>-21.172139398092455</v>
      </c>
      <c r="D11" s="79">
        <v>29.319429651468194</v>
      </c>
      <c r="E11" s="75">
        <v>-15.8</v>
      </c>
      <c r="F11" s="75">
        <v>37.5</v>
      </c>
      <c r="G11" s="75">
        <v>-23.4</v>
      </c>
      <c r="H11" s="75">
        <v>21.1</v>
      </c>
      <c r="I11" s="75">
        <v>-12</v>
      </c>
      <c r="J11" s="75" t="s">
        <v>178</v>
      </c>
      <c r="K11" s="75">
        <v>-32.5</v>
      </c>
      <c r="L11" s="75" t="s">
        <v>178</v>
      </c>
    </row>
    <row r="12" spans="1:12" x14ac:dyDescent="0.25">
      <c r="A12" s="72" t="s">
        <v>97</v>
      </c>
      <c r="B12" s="72" t="s">
        <v>98</v>
      </c>
      <c r="C12" s="79">
        <v>1.17527477305326</v>
      </c>
      <c r="D12" s="79">
        <v>26.575355439444348</v>
      </c>
      <c r="E12" s="75">
        <v>-8.8000000000000007</v>
      </c>
      <c r="F12" s="75">
        <v>23.8</v>
      </c>
      <c r="G12" s="75">
        <v>-1.1000000000000001</v>
      </c>
      <c r="H12" s="75">
        <v>29.3</v>
      </c>
      <c r="I12" s="75">
        <v>26.7</v>
      </c>
      <c r="J12" s="75" t="s">
        <v>178</v>
      </c>
      <c r="K12" s="75">
        <v>-13</v>
      </c>
      <c r="L12" s="75" t="s">
        <v>178</v>
      </c>
    </row>
    <row r="13" spans="1:12" x14ac:dyDescent="0.25">
      <c r="A13" s="72" t="s">
        <v>99</v>
      </c>
      <c r="B13" s="72" t="s">
        <v>100</v>
      </c>
      <c r="C13" s="79">
        <v>6.982935343474189</v>
      </c>
      <c r="D13" s="79">
        <v>8.6697874462201181</v>
      </c>
      <c r="E13" s="75">
        <v>13.5</v>
      </c>
      <c r="F13" s="75">
        <v>9.5</v>
      </c>
      <c r="G13" s="75">
        <v>-7.4</v>
      </c>
      <c r="H13" s="75">
        <v>7.9</v>
      </c>
      <c r="I13" s="75">
        <v>18</v>
      </c>
      <c r="J13" s="75" t="s">
        <v>178</v>
      </c>
      <c r="K13" s="75">
        <v>3.8</v>
      </c>
      <c r="L13" s="75" t="s">
        <v>215</v>
      </c>
    </row>
    <row r="14" spans="1:12" x14ac:dyDescent="0.25">
      <c r="A14" s="72" t="s">
        <v>101</v>
      </c>
      <c r="B14" s="72" t="s">
        <v>102</v>
      </c>
      <c r="C14" s="79">
        <v>-12.482020658838975</v>
      </c>
      <c r="D14" s="79">
        <v>16.407636950557869</v>
      </c>
      <c r="E14" s="75">
        <v>-10.9</v>
      </c>
      <c r="F14" s="75">
        <v>20.8</v>
      </c>
      <c r="G14" s="75">
        <v>-18.5</v>
      </c>
      <c r="H14" s="75">
        <v>12.1</v>
      </c>
      <c r="I14" s="75">
        <v>-1</v>
      </c>
      <c r="J14" s="75" t="s">
        <v>178</v>
      </c>
      <c r="K14" s="75">
        <v>-19.600000000000001</v>
      </c>
      <c r="L14" s="75" t="s">
        <v>178</v>
      </c>
    </row>
    <row r="15" spans="1:12" x14ac:dyDescent="0.25">
      <c r="A15" s="72" t="s">
        <v>103</v>
      </c>
      <c r="B15" s="72" t="s">
        <v>104</v>
      </c>
      <c r="C15" s="79">
        <v>1.4092227163846331</v>
      </c>
      <c r="D15" s="79">
        <v>13.927695641514179</v>
      </c>
      <c r="E15" s="75">
        <v>-9</v>
      </c>
      <c r="F15" s="75">
        <v>8.5</v>
      </c>
      <c r="G15" s="75">
        <v>5.5</v>
      </c>
      <c r="H15" s="75">
        <v>16.5</v>
      </c>
      <c r="I15" s="75">
        <v>17.7</v>
      </c>
      <c r="J15" s="75" t="s">
        <v>178</v>
      </c>
      <c r="K15" s="75">
        <v>-8.6999999999999993</v>
      </c>
      <c r="L15" s="75" t="s">
        <v>178</v>
      </c>
    </row>
    <row r="16" spans="1:12" x14ac:dyDescent="0.25">
      <c r="A16" s="72" t="s">
        <v>105</v>
      </c>
      <c r="B16" s="72" t="s">
        <v>106</v>
      </c>
      <c r="C16" s="79">
        <v>-2.3921069719645569</v>
      </c>
      <c r="D16" s="79">
        <v>11.302160234970227</v>
      </c>
      <c r="E16" s="75">
        <v>-1.8</v>
      </c>
      <c r="F16" s="75">
        <v>13.1</v>
      </c>
      <c r="G16" s="75">
        <v>0.7</v>
      </c>
      <c r="H16" s="75">
        <v>9.5</v>
      </c>
      <c r="I16" s="75">
        <v>8.6</v>
      </c>
      <c r="J16" s="75" t="s">
        <v>178</v>
      </c>
      <c r="K16" s="75">
        <v>-17</v>
      </c>
      <c r="L16" s="75" t="s">
        <v>178</v>
      </c>
    </row>
    <row r="17" spans="1:13" x14ac:dyDescent="0.25">
      <c r="A17" s="72" t="s">
        <v>107</v>
      </c>
      <c r="B17" s="72" t="s">
        <v>108</v>
      </c>
      <c r="C17" s="79">
        <v>-4.9532048548894219</v>
      </c>
      <c r="D17" s="79">
        <v>7.2575280018063504</v>
      </c>
      <c r="E17" s="75">
        <v>2.2999999999999998</v>
      </c>
      <c r="F17" s="75">
        <v>20</v>
      </c>
      <c r="G17" s="75">
        <v>-7.2</v>
      </c>
      <c r="H17" s="75">
        <v>-5.5</v>
      </c>
      <c r="I17" s="75">
        <v>0.6</v>
      </c>
      <c r="J17" s="75" t="s">
        <v>178</v>
      </c>
      <c r="K17" s="76">
        <v>-15.5</v>
      </c>
      <c r="L17" s="75" t="s">
        <v>178</v>
      </c>
    </row>
    <row r="18" spans="1:13" x14ac:dyDescent="0.25">
      <c r="A18" s="72" t="s">
        <v>109</v>
      </c>
      <c r="B18" s="72" t="s">
        <v>110</v>
      </c>
      <c r="C18" s="79">
        <v>-19.36430316498539</v>
      </c>
      <c r="D18" s="79">
        <v>29.198422572881423</v>
      </c>
      <c r="E18" s="75">
        <v>-23.5</v>
      </c>
      <c r="F18" s="75">
        <v>37.4</v>
      </c>
      <c r="G18" s="75">
        <v>-23.8</v>
      </c>
      <c r="H18" s="75">
        <v>21</v>
      </c>
      <c r="I18" s="75">
        <v>-2</v>
      </c>
      <c r="J18" s="75" t="s">
        <v>178</v>
      </c>
      <c r="K18" s="76">
        <v>-28.1</v>
      </c>
      <c r="L18" s="75" t="s">
        <v>178</v>
      </c>
    </row>
    <row r="19" spans="1:13" x14ac:dyDescent="0.25">
      <c r="A19" s="72" t="s">
        <v>111</v>
      </c>
      <c r="B19" s="72" t="s">
        <v>112</v>
      </c>
      <c r="C19" s="79">
        <v>-12.56151313234084</v>
      </c>
      <c r="D19" s="79">
        <v>25.089379611928429</v>
      </c>
      <c r="E19" s="75">
        <v>-21.8</v>
      </c>
      <c r="F19" s="75">
        <v>25.1</v>
      </c>
      <c r="G19" s="75">
        <v>-4.8</v>
      </c>
      <c r="H19" s="75">
        <v>25.1</v>
      </c>
      <c r="I19" s="75">
        <v>-13.7</v>
      </c>
      <c r="J19" s="75" t="s">
        <v>178</v>
      </c>
      <c r="K19" s="75">
        <v>-10</v>
      </c>
      <c r="L19" s="75" t="s">
        <v>178</v>
      </c>
    </row>
    <row r="20" spans="1:13" x14ac:dyDescent="0.25">
      <c r="A20" s="72" t="s">
        <v>113</v>
      </c>
      <c r="B20" s="72" t="s">
        <v>114</v>
      </c>
      <c r="C20" s="79">
        <v>-23.783639032043798</v>
      </c>
      <c r="D20" s="79">
        <v>9.1293678829403806</v>
      </c>
      <c r="E20" s="75">
        <v>-25.2</v>
      </c>
      <c r="F20" s="75">
        <v>-0.4</v>
      </c>
      <c r="G20" s="75">
        <v>-34.799999999999997</v>
      </c>
      <c r="H20" s="75">
        <v>18.600000000000001</v>
      </c>
      <c r="I20" s="75">
        <v>-3.7</v>
      </c>
      <c r="J20" s="75" t="s">
        <v>178</v>
      </c>
      <c r="K20" s="75">
        <v>-31.4</v>
      </c>
      <c r="L20" s="75" t="s">
        <v>178</v>
      </c>
    </row>
    <row r="21" spans="1:13" x14ac:dyDescent="0.25">
      <c r="A21" s="72" t="s">
        <v>115</v>
      </c>
      <c r="B21" s="72" t="s">
        <v>116</v>
      </c>
      <c r="C21" s="79">
        <v>-5.4691738781388102</v>
      </c>
      <c r="D21" s="79">
        <v>11.449683963550809</v>
      </c>
      <c r="E21" s="75">
        <v>2.6</v>
      </c>
      <c r="F21" s="75">
        <v>7.4</v>
      </c>
      <c r="G21" s="75">
        <v>-14</v>
      </c>
      <c r="H21" s="75">
        <v>15.5</v>
      </c>
      <c r="I21" s="75">
        <v>7.9</v>
      </c>
      <c r="J21" s="75" t="s">
        <v>178</v>
      </c>
      <c r="K21" s="75">
        <v>-18.399999999999999</v>
      </c>
      <c r="L21" s="75" t="s">
        <v>178</v>
      </c>
    </row>
    <row r="22" spans="1:13" x14ac:dyDescent="0.25">
      <c r="A22" s="72" t="s">
        <v>117</v>
      </c>
      <c r="B22" s="72" t="s">
        <v>118</v>
      </c>
      <c r="C22" s="79">
        <v>-4.9053009312383811</v>
      </c>
      <c r="D22" s="79">
        <v>13.052122991356072</v>
      </c>
      <c r="E22" s="75">
        <v>-2.7</v>
      </c>
      <c r="F22" s="75">
        <v>10.4</v>
      </c>
      <c r="G22" s="75">
        <v>-15.3</v>
      </c>
      <c r="H22" s="75">
        <v>15.8</v>
      </c>
      <c r="I22" s="75">
        <v>8.1</v>
      </c>
      <c r="J22" s="75" t="s">
        <v>178</v>
      </c>
      <c r="K22" s="75">
        <v>-9.6999999999999993</v>
      </c>
      <c r="L22" s="75" t="s">
        <v>178</v>
      </c>
    </row>
    <row r="23" spans="1:13" x14ac:dyDescent="0.25">
      <c r="A23" s="72" t="s">
        <v>119</v>
      </c>
      <c r="B23" s="72" t="s">
        <v>120</v>
      </c>
      <c r="C23" s="79">
        <v>6.2250000000000005</v>
      </c>
      <c r="D23" s="79">
        <v>-0.35000000000000031</v>
      </c>
      <c r="E23" s="75">
        <v>27.1</v>
      </c>
      <c r="F23" s="75">
        <v>6.2</v>
      </c>
      <c r="G23" s="75">
        <v>4.3</v>
      </c>
      <c r="H23" s="75">
        <v>-6.9</v>
      </c>
      <c r="I23" s="75">
        <v>8.5</v>
      </c>
      <c r="J23" s="75" t="s">
        <v>178</v>
      </c>
      <c r="K23" s="75">
        <v>-15</v>
      </c>
      <c r="L23" s="75" t="s">
        <v>178</v>
      </c>
    </row>
    <row r="24" spans="1:13" x14ac:dyDescent="0.25">
      <c r="A24" s="72" t="s">
        <v>121</v>
      </c>
      <c r="B24" s="72" t="s">
        <v>122</v>
      </c>
      <c r="C24" s="79">
        <v>-11.452183176963921</v>
      </c>
      <c r="D24" s="79">
        <v>16.528586362587681</v>
      </c>
      <c r="E24" s="75">
        <v>1.1000000000000001</v>
      </c>
      <c r="F24" s="75">
        <v>23.7</v>
      </c>
      <c r="G24" s="75">
        <v>-13.8</v>
      </c>
      <c r="H24" s="75">
        <v>9.3000000000000007</v>
      </c>
      <c r="I24" s="75">
        <v>-9.1</v>
      </c>
      <c r="J24" s="75" t="s">
        <v>178</v>
      </c>
      <c r="K24" s="75">
        <v>-24.1</v>
      </c>
      <c r="L24" s="75" t="s">
        <v>178</v>
      </c>
    </row>
    <row r="25" spans="1:13" x14ac:dyDescent="0.25">
      <c r="A25" s="72" t="s">
        <v>123</v>
      </c>
      <c r="B25" s="72" t="s">
        <v>124</v>
      </c>
      <c r="C25" s="79">
        <v>-6.8602376024486489</v>
      </c>
      <c r="D25" s="79">
        <v>-2.0372086454596441</v>
      </c>
      <c r="E25" s="75">
        <v>9.5</v>
      </c>
      <c r="F25" s="75">
        <v>-0.9</v>
      </c>
      <c r="G25" s="75">
        <v>17.3</v>
      </c>
      <c r="H25" s="75">
        <v>-3.2</v>
      </c>
      <c r="I25" s="75">
        <v>3.3</v>
      </c>
      <c r="J25" s="75" t="s">
        <v>178</v>
      </c>
      <c r="K25" s="75">
        <v>-23</v>
      </c>
      <c r="L25" s="75" t="s">
        <v>178</v>
      </c>
    </row>
    <row r="26" spans="1:13" x14ac:dyDescent="0.25">
      <c r="A26" s="72" t="s">
        <v>125</v>
      </c>
      <c r="B26" s="72" t="s">
        <v>126</v>
      </c>
      <c r="C26" s="79">
        <v>-29.558036569206536</v>
      </c>
      <c r="D26" s="79">
        <v>25.127272504783772</v>
      </c>
      <c r="E26" s="75">
        <v>-15.6</v>
      </c>
      <c r="F26" s="75">
        <v>23.4</v>
      </c>
      <c r="G26" s="75">
        <v>21.8</v>
      </c>
      <c r="H26" s="75">
        <v>26.9</v>
      </c>
      <c r="I26" s="75">
        <v>-20.8</v>
      </c>
      <c r="J26" s="75" t="s">
        <v>178</v>
      </c>
      <c r="K26" s="75">
        <v>-60</v>
      </c>
      <c r="L26" s="75" t="s">
        <v>178</v>
      </c>
    </row>
    <row r="27" spans="1:13" x14ac:dyDescent="0.25">
      <c r="A27" s="72" t="s">
        <v>127</v>
      </c>
      <c r="B27" s="72" t="s">
        <v>128</v>
      </c>
      <c r="C27" s="79">
        <v>-28.993957586782713</v>
      </c>
      <c r="D27" s="79">
        <v>-5.5962544679691488</v>
      </c>
      <c r="E27" s="75">
        <v>-10.3</v>
      </c>
      <c r="F27" s="75">
        <v>-0.4</v>
      </c>
      <c r="G27" s="75">
        <v>-32.5</v>
      </c>
      <c r="H27" s="75">
        <v>-10.8</v>
      </c>
      <c r="I27" s="75">
        <v>-26.2</v>
      </c>
      <c r="J27" s="75" t="s">
        <v>178</v>
      </c>
      <c r="K27" s="75">
        <v>-47</v>
      </c>
      <c r="L27" s="75" t="s">
        <v>178</v>
      </c>
    </row>
    <row r="28" spans="1:13" x14ac:dyDescent="0.25">
      <c r="A28" s="72" t="s">
        <v>129</v>
      </c>
      <c r="B28" s="72" t="s">
        <v>130</v>
      </c>
      <c r="C28" s="79">
        <v>-9.7174046444635813</v>
      </c>
      <c r="D28" s="79">
        <v>25.779973726728855</v>
      </c>
      <c r="E28" s="75">
        <v>-8.1</v>
      </c>
      <c r="F28" s="75">
        <v>31.8</v>
      </c>
      <c r="G28" s="75">
        <v>-9.1999999999999993</v>
      </c>
      <c r="H28" s="75">
        <v>19.8</v>
      </c>
      <c r="I28" s="75">
        <v>7.4</v>
      </c>
      <c r="J28" s="75" t="s">
        <v>178</v>
      </c>
      <c r="K28" s="75">
        <v>-29</v>
      </c>
      <c r="L28" s="75" t="s">
        <v>178</v>
      </c>
    </row>
    <row r="29" spans="1:13" x14ac:dyDescent="0.25">
      <c r="A29" s="72" t="s">
        <v>131</v>
      </c>
      <c r="B29" s="72" t="s">
        <v>132</v>
      </c>
      <c r="C29" s="79">
        <v>11.738982239727127</v>
      </c>
      <c r="D29" s="79">
        <v>5.8887390611581134</v>
      </c>
      <c r="E29" s="75">
        <f>0.198185556320544*100</f>
        <v>19.818555632054398</v>
      </c>
      <c r="F29" s="75">
        <v>9</v>
      </c>
      <c r="G29" s="75">
        <v>3.7</v>
      </c>
      <c r="H29" s="75">
        <v>2.8</v>
      </c>
      <c r="I29" s="75">
        <v>14.8</v>
      </c>
      <c r="J29" s="75" t="s">
        <v>178</v>
      </c>
      <c r="K29" s="75">
        <v>8.6999999999999993</v>
      </c>
      <c r="L29" s="75" t="s">
        <v>178</v>
      </c>
      <c r="M29" s="76"/>
    </row>
    <row r="30" spans="1:13" x14ac:dyDescent="0.25">
      <c r="A30" s="72" t="s">
        <v>133</v>
      </c>
      <c r="B30" s="72" t="s">
        <v>134</v>
      </c>
      <c r="C30" s="79">
        <v>2.9163141687885306</v>
      </c>
      <c r="D30" s="79">
        <v>17.42154420926143</v>
      </c>
      <c r="E30" s="75">
        <f>-0.030509072680796*100</f>
        <v>-3.0509072680795999</v>
      </c>
      <c r="F30" s="75">
        <v>18.600000000000001</v>
      </c>
      <c r="G30" s="76">
        <v>4.3</v>
      </c>
      <c r="H30" s="76">
        <v>16.3</v>
      </c>
      <c r="I30" s="76">
        <v>4.3</v>
      </c>
      <c r="J30" s="76">
        <v>23.7</v>
      </c>
      <c r="K30" s="76">
        <v>6.2</v>
      </c>
      <c r="L30" s="76">
        <v>8.3000000000000007</v>
      </c>
      <c r="M30" s="76"/>
    </row>
    <row r="31" spans="1:13" x14ac:dyDescent="0.25">
      <c r="A31" s="72" t="s">
        <v>135</v>
      </c>
      <c r="B31" s="72" t="s">
        <v>136</v>
      </c>
      <c r="C31" s="79">
        <v>9.2041616943474853</v>
      </c>
      <c r="D31" s="79">
        <v>0.58883201226035753</v>
      </c>
      <c r="E31" s="75">
        <f>0.113651132600203*100</f>
        <v>11.3651132600203</v>
      </c>
      <c r="F31" s="75">
        <v>6.9</v>
      </c>
      <c r="G31" s="76">
        <v>7.9</v>
      </c>
      <c r="H31" s="76">
        <v>1.8</v>
      </c>
      <c r="I31" s="76">
        <v>21.4</v>
      </c>
      <c r="J31" s="76">
        <v>1.8</v>
      </c>
      <c r="K31" s="76">
        <v>-3.9</v>
      </c>
      <c r="L31" s="75">
        <v>0</v>
      </c>
      <c r="M31" s="76"/>
    </row>
    <row r="32" spans="1:13" x14ac:dyDescent="0.25">
      <c r="A32" s="72" t="s">
        <v>137</v>
      </c>
      <c r="B32" s="72" t="s">
        <v>138</v>
      </c>
      <c r="C32" s="79">
        <v>-1.0040100132392018</v>
      </c>
      <c r="D32" s="79">
        <v>9.2026269867127759</v>
      </c>
      <c r="E32" s="75">
        <f>-0.0316460586034633*100</f>
        <v>-3.1646058603463296</v>
      </c>
      <c r="F32" s="75">
        <v>12.9</v>
      </c>
      <c r="G32" s="76">
        <v>1.2</v>
      </c>
      <c r="H32" s="76">
        <v>5.5</v>
      </c>
      <c r="I32" s="76">
        <v>-3.2</v>
      </c>
      <c r="J32" s="76">
        <v>23.6</v>
      </c>
      <c r="K32" s="76">
        <v>1.2</v>
      </c>
      <c r="L32" s="76">
        <v>17.2</v>
      </c>
      <c r="M32" s="76"/>
    </row>
    <row r="33" spans="1:14" x14ac:dyDescent="0.25">
      <c r="A33" s="72" t="s">
        <v>139</v>
      </c>
      <c r="B33" s="72" t="s">
        <v>140</v>
      </c>
      <c r="C33" s="79">
        <v>-4.9284294467370344</v>
      </c>
      <c r="D33" s="79">
        <v>-2.9960124577299454</v>
      </c>
      <c r="E33" s="75">
        <f>-0.101982176089727*100</f>
        <v>-10.198217608972699</v>
      </c>
      <c r="F33" s="75">
        <v>-3</v>
      </c>
      <c r="G33" s="75">
        <v>-12</v>
      </c>
      <c r="H33" s="75">
        <v>-3</v>
      </c>
      <c r="I33" s="75">
        <v>5.6</v>
      </c>
      <c r="J33" s="75">
        <v>-1.4</v>
      </c>
      <c r="K33" s="75">
        <v>-3.2</v>
      </c>
      <c r="L33" s="75">
        <v>2.6</v>
      </c>
      <c r="M33" s="76"/>
    </row>
    <row r="34" spans="1:14" x14ac:dyDescent="0.25">
      <c r="A34" s="72" t="s">
        <v>141</v>
      </c>
      <c r="B34" s="72" t="s">
        <v>142</v>
      </c>
      <c r="C34" s="79">
        <v>-10.389459476895</v>
      </c>
      <c r="D34" s="79">
        <v>6.1825110141464039</v>
      </c>
      <c r="E34" s="75">
        <v>6.904577245624532</v>
      </c>
      <c r="F34" s="75">
        <v>22.840624583448864</v>
      </c>
      <c r="G34" s="75">
        <v>-20.312959117420181</v>
      </c>
      <c r="H34" s="75">
        <v>-10.475602555156058</v>
      </c>
      <c r="I34" s="75">
        <v>-7.0514902939127655</v>
      </c>
      <c r="J34" s="75">
        <v>3.3126720904800884</v>
      </c>
      <c r="K34" s="75">
        <v>-21.097965741871587</v>
      </c>
      <c r="L34" s="75">
        <v>8.6472397690768386</v>
      </c>
      <c r="M34" s="76"/>
    </row>
    <row r="35" spans="1:14" x14ac:dyDescent="0.25">
      <c r="A35" s="72" t="s">
        <v>143</v>
      </c>
      <c r="B35" s="72" t="s">
        <v>144</v>
      </c>
      <c r="C35" s="79">
        <v>25.775869009057335</v>
      </c>
      <c r="D35" s="79">
        <v>10.26518630564429</v>
      </c>
      <c r="E35" s="70">
        <v>30.2</v>
      </c>
      <c r="F35" s="70">
        <v>22.6</v>
      </c>
      <c r="G35" s="70">
        <v>7.3</v>
      </c>
      <c r="H35" s="70">
        <v>-2.1</v>
      </c>
      <c r="I35" s="70">
        <v>37.4</v>
      </c>
      <c r="J35" s="70">
        <v>24.2</v>
      </c>
      <c r="K35" s="70">
        <v>28.2</v>
      </c>
      <c r="L35" s="70">
        <v>15.8</v>
      </c>
      <c r="M35" s="70"/>
      <c r="N35" s="70"/>
    </row>
    <row r="36" spans="1:14" x14ac:dyDescent="0.25">
      <c r="A36" s="72" t="s">
        <v>216</v>
      </c>
      <c r="B36" s="72" t="s">
        <v>146</v>
      </c>
      <c r="C36" s="79">
        <v>7.9606812542083762</v>
      </c>
      <c r="D36" s="79">
        <v>24.034830188928698</v>
      </c>
      <c r="E36" s="70">
        <v>25.123675532882505</v>
      </c>
      <c r="F36" s="70">
        <v>23.330881501896787</v>
      </c>
      <c r="G36" s="70">
        <v>-7.0741247720607419</v>
      </c>
      <c r="H36" s="70">
        <v>-12.036835877681519</v>
      </c>
      <c r="I36" s="70">
        <v>1.4998922085425901</v>
      </c>
      <c r="J36" s="70">
        <v>-8.6684437018198288</v>
      </c>
      <c r="K36" s="70">
        <v>12.29328204746915</v>
      </c>
      <c r="L36" s="70">
        <v>-6.4649509242500391</v>
      </c>
      <c r="M36" s="70"/>
      <c r="N36" s="70"/>
    </row>
    <row r="37" spans="1:14" x14ac:dyDescent="0.25">
      <c r="A37" s="72" t="s">
        <v>147</v>
      </c>
      <c r="B37" s="72" t="s">
        <v>148</v>
      </c>
      <c r="C37" s="79">
        <v>1.7284552183400648</v>
      </c>
      <c r="D37" s="79">
        <v>15.305237701493974</v>
      </c>
      <c r="E37" s="70">
        <v>12.742958786398715</v>
      </c>
      <c r="F37" s="70">
        <v>21.935472640686687</v>
      </c>
      <c r="G37" s="70">
        <v>-4.1948381806971859</v>
      </c>
      <c r="H37" s="70">
        <v>-1.7603904858656347</v>
      </c>
      <c r="I37" s="70">
        <v>19.057564701385289</v>
      </c>
      <c r="J37" s="70">
        <v>16.324930590896525</v>
      </c>
      <c r="K37" s="70">
        <v>-12.232912866626435</v>
      </c>
      <c r="L37" s="70">
        <v>10.323076025157036</v>
      </c>
      <c r="M37" s="70"/>
      <c r="N37" s="70"/>
    </row>
    <row r="38" spans="1:14" x14ac:dyDescent="0.25">
      <c r="A38" s="72" t="s">
        <v>149</v>
      </c>
      <c r="B38" s="72" t="s">
        <v>150</v>
      </c>
      <c r="C38" s="79">
        <v>6.8410013021763802</v>
      </c>
      <c r="D38" s="79">
        <v>27.762156961647399</v>
      </c>
      <c r="E38" s="70">
        <v>-9.0466154495347482</v>
      </c>
      <c r="F38" s="70">
        <v>28.390537335100625</v>
      </c>
      <c r="G38" s="70">
        <v>5.8998695794760661</v>
      </c>
      <c r="H38" s="70">
        <v>31.381387073352474</v>
      </c>
      <c r="I38" s="70">
        <v>4.2180209871974546</v>
      </c>
      <c r="J38" s="70">
        <v>22.779995285310463</v>
      </c>
      <c r="K38" s="70">
        <v>9.2001826635343917</v>
      </c>
      <c r="L38" s="70">
        <v>28.758406758373546</v>
      </c>
      <c r="M38" s="70"/>
      <c r="N38" s="70"/>
    </row>
    <row r="39" spans="1:14" x14ac:dyDescent="0.25">
      <c r="A39" s="72" t="s">
        <v>151</v>
      </c>
      <c r="B39" s="72" t="s">
        <v>152</v>
      </c>
      <c r="C39" s="79">
        <v>0.31891702764675067</v>
      </c>
      <c r="D39" s="79">
        <v>9.5668644314401021</v>
      </c>
      <c r="E39" s="70">
        <v>2.6229803149789253</v>
      </c>
      <c r="F39" s="70">
        <v>22.278711315915999</v>
      </c>
      <c r="G39" s="70">
        <v>0.31891702764675067</v>
      </c>
      <c r="H39" s="70">
        <v>8.2039328668082412</v>
      </c>
      <c r="I39" s="70">
        <v>7.6051419913158629</v>
      </c>
      <c r="J39" s="70">
        <v>9.5668644314401021</v>
      </c>
      <c r="K39" s="70">
        <v>-2.3040632873321747</v>
      </c>
      <c r="L39" s="70">
        <v>5.5809525518293155</v>
      </c>
      <c r="M39" s="70"/>
      <c r="N39" s="70"/>
    </row>
    <row r="40" spans="1:14" x14ac:dyDescent="0.25">
      <c r="A40" s="72" t="s">
        <v>153</v>
      </c>
      <c r="B40" s="72" t="s">
        <v>154</v>
      </c>
      <c r="C40" s="79">
        <v>5.514316418640183</v>
      </c>
      <c r="D40" s="79">
        <v>17.403788827265089</v>
      </c>
      <c r="E40" s="70">
        <v>12.038508598624386</v>
      </c>
      <c r="F40" s="70">
        <v>23.05556927489663</v>
      </c>
      <c r="G40" s="70">
        <v>4.2893906589387143</v>
      </c>
      <c r="H40" s="70">
        <v>1.3817418659013778</v>
      </c>
      <c r="I40" s="70">
        <v>11.299161374455526</v>
      </c>
      <c r="J40" s="70">
        <v>14.118915041990713</v>
      </c>
      <c r="K40" s="70">
        <v>6.0924480158015797</v>
      </c>
      <c r="L40" s="70">
        <v>13.310905252443177</v>
      </c>
      <c r="M40" s="70"/>
      <c r="N40" s="70"/>
    </row>
    <row r="41" spans="1:14" x14ac:dyDescent="0.25">
      <c r="A41" s="72" t="s">
        <v>155</v>
      </c>
      <c r="B41" s="72" t="s">
        <v>156</v>
      </c>
      <c r="C41" s="79">
        <v>-1.2293252805090213</v>
      </c>
      <c r="D41" s="79">
        <v>14.071444147873386</v>
      </c>
      <c r="E41" s="70">
        <v>13.359109400028432</v>
      </c>
      <c r="F41" s="70">
        <v>7.0335223135329166</v>
      </c>
      <c r="G41" s="70">
        <v>-1.2293252805090213</v>
      </c>
      <c r="H41" s="70">
        <v>14.071444147873386</v>
      </c>
      <c r="I41" s="70">
        <v>11.432225882639326</v>
      </c>
      <c r="J41" s="70">
        <v>7.0335223135329166</v>
      </c>
      <c r="K41" s="70">
        <v>-1.3250003222116018</v>
      </c>
      <c r="L41" s="70">
        <v>17.063953301509272</v>
      </c>
      <c r="M41" s="70"/>
      <c r="N41" s="70"/>
    </row>
    <row r="42" spans="1:14" x14ac:dyDescent="0.25">
      <c r="A42" s="72" t="s">
        <v>157</v>
      </c>
      <c r="B42" s="72" t="s">
        <v>158</v>
      </c>
      <c r="C42" s="79">
        <v>3.6901077679095793</v>
      </c>
      <c r="D42" s="79">
        <v>17.019082711540314</v>
      </c>
      <c r="E42" s="70">
        <v>3.755648353214462</v>
      </c>
      <c r="F42" s="70">
        <v>17.019082711540314</v>
      </c>
      <c r="G42" s="70">
        <v>9.389359109658443</v>
      </c>
      <c r="H42" s="70">
        <v>17.019082711540314</v>
      </c>
      <c r="I42" s="70">
        <v>21.022674103041233</v>
      </c>
      <c r="J42" s="70">
        <v>19.725824899653293</v>
      </c>
      <c r="K42" s="70">
        <v>2.2082913394980674</v>
      </c>
      <c r="L42" s="70">
        <v>17.019082711540314</v>
      </c>
      <c r="M42" s="70"/>
      <c r="N42" s="70"/>
    </row>
    <row r="43" spans="1:14" x14ac:dyDescent="0.25">
      <c r="A43" s="72" t="s">
        <v>159</v>
      </c>
      <c r="B43" s="72" t="s">
        <v>160</v>
      </c>
      <c r="C43" s="79">
        <v>3.0637720231629273</v>
      </c>
      <c r="D43" s="79">
        <v>0.15596656583839202</v>
      </c>
      <c r="E43" s="70">
        <v>2.3695069665055311</v>
      </c>
      <c r="F43" s="70">
        <v>-5.5432847759104726</v>
      </c>
      <c r="G43" s="70">
        <v>-3.9459986923538826</v>
      </c>
      <c r="H43" s="70">
        <v>0.24156017990486883</v>
      </c>
      <c r="I43" s="70">
        <v>12.000426256068844</v>
      </c>
      <c r="J43" s="70">
        <v>2.9483023680178482</v>
      </c>
      <c r="K43" s="70">
        <v>2.2082913394980674</v>
      </c>
      <c r="L43" s="70">
        <v>4.5546701349448018</v>
      </c>
      <c r="M43" s="70"/>
      <c r="N43" s="70"/>
    </row>
    <row r="44" spans="1:14" x14ac:dyDescent="0.25">
      <c r="A44" s="72" t="s">
        <v>161</v>
      </c>
      <c r="B44" s="72" t="s">
        <v>162</v>
      </c>
      <c r="C44" s="79">
        <v>12.615269748206535</v>
      </c>
      <c r="D44" s="79">
        <v>11.381740505198669</v>
      </c>
      <c r="E44" s="70">
        <v>13.973114353872601</v>
      </c>
      <c r="F44" s="70">
        <v>6.351131536899282</v>
      </c>
      <c r="G44" s="70">
        <v>12.615269748206535</v>
      </c>
      <c r="H44" s="70">
        <v>4.9932869312332162</v>
      </c>
      <c r="I44" s="70">
        <v>13.813325097016072</v>
      </c>
      <c r="J44" s="70">
        <v>12.579795854008205</v>
      </c>
      <c r="K44" s="70">
        <v>12.615269748206535</v>
      </c>
      <c r="L44" s="70">
        <v>11.381740505198669</v>
      </c>
      <c r="M44" s="70"/>
      <c r="N44" s="70"/>
    </row>
    <row r="45" spans="1:14" x14ac:dyDescent="0.25">
      <c r="A45" s="72" t="s">
        <v>171</v>
      </c>
      <c r="B45" s="72" t="s">
        <v>172</v>
      </c>
      <c r="C45" s="79">
        <v>13.091047487351954</v>
      </c>
      <c r="D45" s="79">
        <v>0.99700747899319087</v>
      </c>
      <c r="E45" s="70">
        <v>15.731188545246695</v>
      </c>
      <c r="F45" s="70">
        <v>-1.4060082608370958</v>
      </c>
      <c r="G45" s="70">
        <v>16.813743199292716</v>
      </c>
      <c r="H45" s="70">
        <v>2.8819600765079008</v>
      </c>
      <c r="I45" s="70">
        <v>16.320096843898312</v>
      </c>
      <c r="J45" s="70">
        <v>6.6482160420129883</v>
      </c>
      <c r="K45" s="70">
        <v>-1.3291259355163194</v>
      </c>
      <c r="L45" s="70">
        <v>-4.9080725685890041</v>
      </c>
      <c r="M45" s="70"/>
      <c r="N45" s="70"/>
    </row>
    <row r="46" spans="1:14" x14ac:dyDescent="0.25">
      <c r="E46" s="70"/>
      <c r="J46" s="70"/>
      <c r="K46" s="70"/>
      <c r="L46" s="70"/>
      <c r="M46" s="70"/>
      <c r="N46" s="70"/>
    </row>
    <row r="47" spans="1:14" x14ac:dyDescent="0.25">
      <c r="A47" s="72" t="s">
        <v>258</v>
      </c>
    </row>
    <row r="48" spans="1:14" x14ac:dyDescent="0.25">
      <c r="A48" s="72" t="s">
        <v>217</v>
      </c>
    </row>
    <row r="50" spans="5:14" x14ac:dyDescent="0.25">
      <c r="E50" s="70"/>
      <c r="F50" s="70"/>
      <c r="G50" s="70"/>
      <c r="H50" s="70"/>
      <c r="I50" s="70"/>
      <c r="J50" s="70"/>
      <c r="K50" s="70"/>
      <c r="L50" s="70"/>
      <c r="M50" s="77"/>
      <c r="N50" s="77"/>
    </row>
    <row r="51" spans="5:14" x14ac:dyDescent="0.25">
      <c r="E51" s="36"/>
      <c r="F51" s="36"/>
      <c r="G51" s="36"/>
      <c r="H51" s="36"/>
      <c r="I51" s="36"/>
      <c r="J51" s="36"/>
      <c r="K51" s="36"/>
      <c r="L51" s="36"/>
      <c r="M51" s="36"/>
      <c r="N51" s="36"/>
    </row>
    <row r="53" spans="5:14" x14ac:dyDescent="0.25">
      <c r="E53" s="78"/>
      <c r="F53" s="78"/>
      <c r="G53" s="78"/>
      <c r="H53" s="78"/>
      <c r="I53" s="78"/>
      <c r="J53" s="78"/>
      <c r="K53" s="78"/>
      <c r="L53" s="78"/>
    </row>
    <row r="54" spans="5:14" x14ac:dyDescent="0.25">
      <c r="E54" s="78"/>
      <c r="F54" s="78"/>
      <c r="G54" s="78"/>
      <c r="H54" s="78"/>
      <c r="I54" s="78"/>
      <c r="J54" s="78"/>
      <c r="K54" s="78"/>
      <c r="L54" s="78"/>
    </row>
  </sheetData>
  <mergeCells count="10">
    <mergeCell ref="C4:D4"/>
    <mergeCell ref="C5:D5"/>
    <mergeCell ref="E4:F4"/>
    <mergeCell ref="G4:H4"/>
    <mergeCell ref="I4:J4"/>
    <mergeCell ref="K4:L4"/>
    <mergeCell ref="E5:F5"/>
    <mergeCell ref="G5:H5"/>
    <mergeCell ref="I5:J5"/>
    <mergeCell ref="K5:L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pane xSplit="2" ySplit="7" topLeftCell="C20" activePane="bottomRight" state="frozen"/>
      <selection pane="topRight" activeCell="C1" sqref="C1"/>
      <selection pane="bottomLeft" activeCell="A6" sqref="A6"/>
      <selection pane="bottomRight" activeCell="Q14" sqref="Q14"/>
    </sheetView>
  </sheetViews>
  <sheetFormatPr defaultRowHeight="16.5" x14ac:dyDescent="0.3"/>
  <cols>
    <col min="1" max="2" width="9.140625" style="86"/>
    <col min="3" max="3" width="9.140625" style="85"/>
    <col min="4" max="4" width="11.42578125" style="85" customWidth="1"/>
    <col min="5" max="5" width="15.5703125" style="85" customWidth="1"/>
    <col min="6" max="6" width="9.140625" style="85"/>
    <col min="7" max="7" width="11.7109375" style="85" customWidth="1"/>
    <col min="8" max="8" width="9.140625" style="85"/>
    <col min="9" max="9" width="12.28515625" style="85" customWidth="1"/>
    <col min="10" max="10" width="10.7109375" style="85" customWidth="1"/>
    <col min="11" max="16384" width="9.140625" style="85"/>
  </cols>
  <sheetData>
    <row r="1" spans="1:14" s="84" customFormat="1" x14ac:dyDescent="0.3">
      <c r="A1" s="84" t="s">
        <v>249</v>
      </c>
      <c r="B1" s="81"/>
      <c r="C1" s="82"/>
      <c r="D1" s="82"/>
      <c r="E1" s="82"/>
      <c r="F1" s="82"/>
      <c r="G1" s="82"/>
    </row>
    <row r="2" spans="1:14" s="84" customFormat="1" x14ac:dyDescent="0.3">
      <c r="A2" s="84" t="s">
        <v>250</v>
      </c>
      <c r="B2" s="83"/>
      <c r="C2" s="82"/>
      <c r="D2" s="82"/>
      <c r="E2" s="82"/>
      <c r="F2" s="82"/>
      <c r="G2" s="82"/>
    </row>
    <row r="4" spans="1:14" s="84" customFormat="1" x14ac:dyDescent="0.3">
      <c r="A4" s="144" t="s">
        <v>219</v>
      </c>
      <c r="B4" s="145"/>
      <c r="C4" s="141" t="s">
        <v>221</v>
      </c>
      <c r="D4" s="141"/>
      <c r="E4" s="141"/>
      <c r="F4" s="141"/>
      <c r="G4" s="141" t="s">
        <v>232</v>
      </c>
      <c r="H4" s="141"/>
      <c r="I4" s="141"/>
      <c r="J4" s="141"/>
      <c r="K4" s="141" t="s">
        <v>218</v>
      </c>
      <c r="L4" s="141"/>
      <c r="M4" s="141"/>
      <c r="N4" s="142" t="s">
        <v>195</v>
      </c>
    </row>
    <row r="5" spans="1:14" ht="51" customHeight="1" x14ac:dyDescent="0.3">
      <c r="A5" s="144"/>
      <c r="B5" s="145"/>
      <c r="C5" s="89" t="s">
        <v>222</v>
      </c>
      <c r="D5" s="89" t="s">
        <v>223</v>
      </c>
      <c r="E5" s="89" t="s">
        <v>224</v>
      </c>
      <c r="F5" s="89" t="s">
        <v>225</v>
      </c>
      <c r="G5" s="89" t="s">
        <v>226</v>
      </c>
      <c r="H5" s="89" t="s">
        <v>227</v>
      </c>
      <c r="I5" s="89" t="s">
        <v>228</v>
      </c>
      <c r="J5" s="89" t="s">
        <v>229</v>
      </c>
      <c r="K5" s="89" t="s">
        <v>233</v>
      </c>
      <c r="L5" s="89" t="s">
        <v>230</v>
      </c>
      <c r="M5" s="89" t="s">
        <v>231</v>
      </c>
      <c r="N5" s="142"/>
    </row>
    <row r="6" spans="1:14" s="84" customFormat="1" x14ac:dyDescent="0.3">
      <c r="A6" s="143" t="s">
        <v>220</v>
      </c>
      <c r="B6" s="143"/>
      <c r="C6" s="141" t="s">
        <v>274</v>
      </c>
      <c r="D6" s="141"/>
      <c r="E6" s="141"/>
      <c r="F6" s="141"/>
      <c r="G6" s="141" t="s">
        <v>275</v>
      </c>
      <c r="H6" s="141"/>
      <c r="I6" s="141"/>
      <c r="J6" s="141"/>
      <c r="K6" s="141" t="s">
        <v>276</v>
      </c>
      <c r="L6" s="141"/>
      <c r="M6" s="141"/>
      <c r="N6" s="142" t="s">
        <v>269</v>
      </c>
    </row>
    <row r="7" spans="1:14" ht="99" x14ac:dyDescent="0.3">
      <c r="A7" s="143"/>
      <c r="B7" s="143"/>
      <c r="C7" s="89" t="s">
        <v>277</v>
      </c>
      <c r="D7" s="89" t="s">
        <v>278</v>
      </c>
      <c r="E7" s="89" t="s">
        <v>279</v>
      </c>
      <c r="F7" s="89" t="s">
        <v>280</v>
      </c>
      <c r="G7" s="89" t="s">
        <v>281</v>
      </c>
      <c r="H7" s="89" t="s">
        <v>282</v>
      </c>
      <c r="I7" s="89" t="s">
        <v>283</v>
      </c>
      <c r="J7" s="89" t="s">
        <v>284</v>
      </c>
      <c r="K7" s="89" t="s">
        <v>285</v>
      </c>
      <c r="L7" s="89" t="s">
        <v>286</v>
      </c>
      <c r="M7" s="89" t="s">
        <v>287</v>
      </c>
      <c r="N7" s="142"/>
    </row>
    <row r="8" spans="1:14" x14ac:dyDescent="0.3">
      <c r="A8" s="72" t="s">
        <v>89</v>
      </c>
      <c r="B8" s="72" t="s">
        <v>90</v>
      </c>
      <c r="C8" s="90">
        <v>-10.9</v>
      </c>
      <c r="D8" s="90">
        <v>13.6</v>
      </c>
      <c r="E8" s="90"/>
      <c r="F8" s="90"/>
      <c r="G8" s="90"/>
      <c r="H8" s="90"/>
      <c r="I8" s="90"/>
      <c r="J8" s="90"/>
      <c r="K8" s="90">
        <v>-12</v>
      </c>
      <c r="L8" s="90">
        <v>-45.8</v>
      </c>
      <c r="M8" s="90"/>
      <c r="N8" s="90">
        <v>0</v>
      </c>
    </row>
    <row r="9" spans="1:14" x14ac:dyDescent="0.3">
      <c r="A9" s="72" t="s">
        <v>91</v>
      </c>
      <c r="B9" s="72" t="s">
        <v>92</v>
      </c>
      <c r="C9" s="90">
        <v>-21.5</v>
      </c>
      <c r="D9" s="90">
        <v>3.9</v>
      </c>
      <c r="E9" s="90"/>
      <c r="F9" s="90"/>
      <c r="G9" s="90"/>
      <c r="H9" s="90"/>
      <c r="I9" s="90"/>
      <c r="J9" s="90"/>
      <c r="K9" s="90">
        <v>10.3</v>
      </c>
      <c r="L9" s="90">
        <v>-8.9</v>
      </c>
      <c r="M9" s="90"/>
      <c r="N9" s="90">
        <v>0</v>
      </c>
    </row>
    <row r="10" spans="1:14" x14ac:dyDescent="0.3">
      <c r="A10" s="72" t="s">
        <v>93</v>
      </c>
      <c r="B10" s="72" t="s">
        <v>94</v>
      </c>
      <c r="C10" s="90">
        <v>-10.5</v>
      </c>
      <c r="D10" s="90">
        <v>-0.2</v>
      </c>
      <c r="E10" s="90"/>
      <c r="F10" s="90"/>
      <c r="G10" s="90"/>
      <c r="H10" s="90"/>
      <c r="I10" s="90"/>
      <c r="J10" s="90"/>
      <c r="K10" s="90">
        <v>-3.2</v>
      </c>
      <c r="L10" s="90">
        <v>-31.5</v>
      </c>
      <c r="M10" s="90"/>
      <c r="N10" s="90">
        <v>-10.9</v>
      </c>
    </row>
    <row r="11" spans="1:14" x14ac:dyDescent="0.3">
      <c r="A11" s="72" t="s">
        <v>95</v>
      </c>
      <c r="B11" s="72" t="s">
        <v>96</v>
      </c>
      <c r="C11" s="90">
        <v>-30.4</v>
      </c>
      <c r="D11" s="90">
        <v>-3.4</v>
      </c>
      <c r="E11" s="90"/>
      <c r="F11" s="90"/>
      <c r="G11" s="90"/>
      <c r="H11" s="90"/>
      <c r="I11" s="90"/>
      <c r="J11" s="90"/>
      <c r="K11" s="90">
        <v>0</v>
      </c>
      <c r="L11" s="90">
        <v>-27.7</v>
      </c>
      <c r="M11" s="90"/>
      <c r="N11" s="90">
        <v>0</v>
      </c>
    </row>
    <row r="12" spans="1:14" x14ac:dyDescent="0.3">
      <c r="A12" s="72" t="s">
        <v>97</v>
      </c>
      <c r="B12" s="72" t="s">
        <v>98</v>
      </c>
      <c r="C12" s="90">
        <v>-1.4</v>
      </c>
      <c r="D12" s="90">
        <v>46.9</v>
      </c>
      <c r="E12" s="90"/>
      <c r="F12" s="90"/>
      <c r="G12" s="90"/>
      <c r="H12" s="90"/>
      <c r="I12" s="90"/>
      <c r="J12" s="90"/>
      <c r="K12" s="90">
        <v>1.5</v>
      </c>
      <c r="L12" s="90">
        <v>8.8000000000000007</v>
      </c>
      <c r="M12" s="90"/>
      <c r="N12" s="90">
        <v>0</v>
      </c>
    </row>
    <row r="13" spans="1:14" x14ac:dyDescent="0.3">
      <c r="A13" s="72" t="s">
        <v>99</v>
      </c>
      <c r="B13" s="72" t="s">
        <v>100</v>
      </c>
      <c r="C13" s="90">
        <v>22.6</v>
      </c>
      <c r="D13" s="90">
        <v>43.1</v>
      </c>
      <c r="E13" s="90"/>
      <c r="F13" s="90"/>
      <c r="G13" s="90"/>
      <c r="H13" s="90"/>
      <c r="I13" s="90"/>
      <c r="J13" s="90"/>
      <c r="K13" s="90">
        <v>6.1</v>
      </c>
      <c r="L13" s="90">
        <v>21.6</v>
      </c>
      <c r="M13" s="90"/>
      <c r="N13" s="90">
        <v>6.4</v>
      </c>
    </row>
    <row r="14" spans="1:14" x14ac:dyDescent="0.3">
      <c r="A14" s="72" t="s">
        <v>101</v>
      </c>
      <c r="B14" s="72" t="s">
        <v>102</v>
      </c>
      <c r="C14" s="90">
        <v>16.100000000000001</v>
      </c>
      <c r="D14" s="90">
        <v>42.3</v>
      </c>
      <c r="E14" s="90"/>
      <c r="F14" s="90"/>
      <c r="G14" s="90"/>
      <c r="H14" s="90"/>
      <c r="I14" s="90"/>
      <c r="J14" s="90"/>
      <c r="K14" s="90">
        <v>1.1000000000000001</v>
      </c>
      <c r="L14" s="90">
        <v>-3.8</v>
      </c>
      <c r="M14" s="90"/>
      <c r="N14" s="90">
        <v>0</v>
      </c>
    </row>
    <row r="15" spans="1:14" x14ac:dyDescent="0.3">
      <c r="A15" s="72" t="s">
        <v>103</v>
      </c>
      <c r="B15" s="72" t="s">
        <v>104</v>
      </c>
      <c r="C15" s="90">
        <v>17.399999999999999</v>
      </c>
      <c r="D15" s="90">
        <v>60.7</v>
      </c>
      <c r="E15" s="90"/>
      <c r="F15" s="90"/>
      <c r="G15" s="90"/>
      <c r="H15" s="90"/>
      <c r="I15" s="90"/>
      <c r="J15" s="90"/>
      <c r="K15" s="90">
        <v>1</v>
      </c>
      <c r="L15" s="90">
        <v>29.1</v>
      </c>
      <c r="M15" s="90"/>
      <c r="N15" s="90">
        <v>0</v>
      </c>
    </row>
    <row r="16" spans="1:14" x14ac:dyDescent="0.3">
      <c r="A16" s="72" t="s">
        <v>105</v>
      </c>
      <c r="B16" s="72" t="s">
        <v>106</v>
      </c>
      <c r="C16" s="90">
        <v>-22.3</v>
      </c>
      <c r="D16" s="90">
        <v>42.1</v>
      </c>
      <c r="E16" s="90"/>
      <c r="F16" s="90"/>
      <c r="G16" s="90"/>
      <c r="H16" s="90"/>
      <c r="I16" s="90"/>
      <c r="J16" s="90"/>
      <c r="K16" s="90">
        <v>1</v>
      </c>
      <c r="L16" s="90">
        <v>14.6</v>
      </c>
      <c r="M16" s="90"/>
      <c r="N16" s="90">
        <v>0</v>
      </c>
    </row>
    <row r="17" spans="1:14" x14ac:dyDescent="0.3">
      <c r="A17" s="72" t="s">
        <v>107</v>
      </c>
      <c r="B17" s="72" t="s">
        <v>108</v>
      </c>
      <c r="C17" s="90">
        <v>-3.3</v>
      </c>
      <c r="D17" s="90">
        <v>33</v>
      </c>
      <c r="E17" s="90"/>
      <c r="F17" s="90"/>
      <c r="G17" s="90"/>
      <c r="H17" s="90"/>
      <c r="I17" s="90"/>
      <c r="J17" s="90"/>
      <c r="K17" s="90">
        <v>1</v>
      </c>
      <c r="L17" s="90">
        <v>19.5</v>
      </c>
      <c r="M17" s="90"/>
      <c r="N17" s="90">
        <v>0</v>
      </c>
    </row>
    <row r="18" spans="1:14" x14ac:dyDescent="0.3">
      <c r="A18" s="72" t="s">
        <v>109</v>
      </c>
      <c r="B18" s="72" t="s">
        <v>110</v>
      </c>
      <c r="C18" s="90">
        <v>-17.2</v>
      </c>
      <c r="D18" s="90">
        <v>20.5</v>
      </c>
      <c r="E18" s="90"/>
      <c r="F18" s="90"/>
      <c r="G18" s="90"/>
      <c r="H18" s="90"/>
      <c r="I18" s="90"/>
      <c r="J18" s="90"/>
      <c r="K18" s="90">
        <v>-3.5</v>
      </c>
      <c r="L18" s="90">
        <v>-8.1999999999999993</v>
      </c>
      <c r="M18" s="90"/>
      <c r="N18" s="90">
        <v>-4.5</v>
      </c>
    </row>
    <row r="19" spans="1:14" x14ac:dyDescent="0.3">
      <c r="A19" s="72" t="s">
        <v>111</v>
      </c>
      <c r="B19" s="72" t="s">
        <v>112</v>
      </c>
      <c r="C19" s="90">
        <v>-5.6</v>
      </c>
      <c r="D19" s="90">
        <v>-10.4</v>
      </c>
      <c r="E19" s="90"/>
      <c r="F19" s="90"/>
      <c r="G19" s="90"/>
      <c r="H19" s="90"/>
      <c r="I19" s="90"/>
      <c r="J19" s="90"/>
      <c r="K19" s="90">
        <v>-1.1000000000000001</v>
      </c>
      <c r="L19" s="90">
        <v>-9.5</v>
      </c>
      <c r="M19" s="90"/>
      <c r="N19" s="90">
        <v>0</v>
      </c>
    </row>
    <row r="20" spans="1:14" x14ac:dyDescent="0.3">
      <c r="A20" s="72" t="s">
        <v>113</v>
      </c>
      <c r="B20" s="72" t="s">
        <v>114</v>
      </c>
      <c r="C20" s="90">
        <v>-17.899999999999999</v>
      </c>
      <c r="D20" s="90">
        <v>33.4</v>
      </c>
      <c r="E20" s="90"/>
      <c r="F20" s="90"/>
      <c r="G20" s="90"/>
      <c r="H20" s="90"/>
      <c r="I20" s="90"/>
      <c r="J20" s="90"/>
      <c r="K20" s="90">
        <v>-3</v>
      </c>
      <c r="L20" s="90">
        <v>-1.3</v>
      </c>
      <c r="M20" s="90"/>
      <c r="N20" s="90">
        <v>0</v>
      </c>
    </row>
    <row r="21" spans="1:14" x14ac:dyDescent="0.3">
      <c r="A21" s="72" t="s">
        <v>115</v>
      </c>
      <c r="B21" s="72" t="s">
        <v>116</v>
      </c>
      <c r="C21" s="90">
        <v>-5.4</v>
      </c>
      <c r="D21" s="90">
        <v>37.799999999999997</v>
      </c>
      <c r="E21" s="90"/>
      <c r="F21" s="90"/>
      <c r="G21" s="90"/>
      <c r="H21" s="90"/>
      <c r="I21" s="90"/>
      <c r="J21" s="90"/>
      <c r="K21" s="90">
        <v>-5</v>
      </c>
      <c r="L21" s="90">
        <v>-9.8000000000000007</v>
      </c>
      <c r="M21" s="90"/>
      <c r="N21" s="90">
        <v>0</v>
      </c>
    </row>
    <row r="22" spans="1:14" x14ac:dyDescent="0.3">
      <c r="A22" s="72" t="s">
        <v>117</v>
      </c>
      <c r="B22" s="72" t="s">
        <v>118</v>
      </c>
      <c r="C22" s="90">
        <v>13.1</v>
      </c>
      <c r="D22" s="90">
        <v>34.799999999999997</v>
      </c>
      <c r="E22" s="90"/>
      <c r="F22" s="90"/>
      <c r="G22" s="90"/>
      <c r="H22" s="90"/>
      <c r="I22" s="90"/>
      <c r="J22" s="90"/>
      <c r="K22" s="90">
        <v>-4</v>
      </c>
      <c r="L22" s="90">
        <v>-7.1</v>
      </c>
      <c r="M22" s="90"/>
      <c r="N22" s="90">
        <v>0</v>
      </c>
    </row>
    <row r="23" spans="1:14" x14ac:dyDescent="0.3">
      <c r="A23" s="72" t="s">
        <v>119</v>
      </c>
      <c r="B23" s="72" t="s">
        <v>120</v>
      </c>
      <c r="C23" s="90">
        <v>18.100000000000001</v>
      </c>
      <c r="D23" s="90">
        <v>48.5</v>
      </c>
      <c r="E23" s="90"/>
      <c r="F23" s="90"/>
      <c r="G23" s="90"/>
      <c r="H23" s="90"/>
      <c r="I23" s="90"/>
      <c r="J23" s="90"/>
      <c r="K23" s="90">
        <v>0</v>
      </c>
      <c r="L23" s="90">
        <v>16.7</v>
      </c>
      <c r="M23" s="90"/>
      <c r="N23" s="90">
        <v>0</v>
      </c>
    </row>
    <row r="24" spans="1:14" x14ac:dyDescent="0.3">
      <c r="A24" s="72" t="s">
        <v>121</v>
      </c>
      <c r="B24" s="72" t="s">
        <v>122</v>
      </c>
      <c r="C24" s="90">
        <v>12.3</v>
      </c>
      <c r="D24" s="90">
        <v>15.7</v>
      </c>
      <c r="E24" s="90"/>
      <c r="F24" s="90"/>
      <c r="G24" s="90"/>
      <c r="H24" s="90"/>
      <c r="I24" s="90"/>
      <c r="J24" s="90"/>
      <c r="K24" s="90">
        <v>0</v>
      </c>
      <c r="L24" s="90">
        <v>-32.4</v>
      </c>
      <c r="M24" s="90"/>
      <c r="N24" s="90">
        <v>0</v>
      </c>
    </row>
    <row r="25" spans="1:14" x14ac:dyDescent="0.3">
      <c r="A25" s="72" t="s">
        <v>123</v>
      </c>
      <c r="B25" s="72" t="s">
        <v>124</v>
      </c>
      <c r="C25" s="90">
        <v>-7.4</v>
      </c>
      <c r="D25" s="90">
        <v>15.6</v>
      </c>
      <c r="E25" s="90"/>
      <c r="F25" s="90"/>
      <c r="G25" s="90"/>
      <c r="H25" s="90"/>
      <c r="I25" s="90"/>
      <c r="J25" s="90"/>
      <c r="K25" s="90">
        <v>13.5</v>
      </c>
      <c r="L25" s="90">
        <v>-29.1</v>
      </c>
      <c r="M25" s="90"/>
      <c r="N25" s="90">
        <v>0</v>
      </c>
    </row>
    <row r="26" spans="1:14" x14ac:dyDescent="0.3">
      <c r="A26" s="72" t="s">
        <v>125</v>
      </c>
      <c r="B26" s="72" t="s">
        <v>126</v>
      </c>
      <c r="C26" s="90">
        <v>-12.2</v>
      </c>
      <c r="D26" s="90">
        <v>19.899999999999999</v>
      </c>
      <c r="E26" s="90"/>
      <c r="F26" s="90"/>
      <c r="G26" s="90"/>
      <c r="H26" s="90"/>
      <c r="I26" s="90"/>
      <c r="J26" s="90"/>
      <c r="K26" s="90">
        <v>8</v>
      </c>
      <c r="L26" s="90">
        <v>-56</v>
      </c>
      <c r="M26" s="90"/>
      <c r="N26" s="90">
        <v>0</v>
      </c>
    </row>
    <row r="27" spans="1:14" x14ac:dyDescent="0.3">
      <c r="A27" s="72" t="s">
        <v>127</v>
      </c>
      <c r="B27" s="72" t="s">
        <v>128</v>
      </c>
      <c r="C27" s="90">
        <v>18.7</v>
      </c>
      <c r="D27" s="90">
        <v>29.4</v>
      </c>
      <c r="E27" s="90"/>
      <c r="F27" s="90"/>
      <c r="G27" s="90"/>
      <c r="H27" s="90"/>
      <c r="I27" s="90"/>
      <c r="J27" s="90"/>
      <c r="K27" s="90">
        <v>5.2</v>
      </c>
      <c r="L27" s="90">
        <v>7.2</v>
      </c>
      <c r="M27" s="90"/>
      <c r="N27" s="90">
        <v>17.899999999999999</v>
      </c>
    </row>
    <row r="28" spans="1:14" x14ac:dyDescent="0.3">
      <c r="A28" s="72" t="s">
        <v>129</v>
      </c>
      <c r="B28" s="72" t="s">
        <v>130</v>
      </c>
      <c r="C28" s="90">
        <v>-25.9</v>
      </c>
      <c r="D28" s="90">
        <v>5.9</v>
      </c>
      <c r="E28" s="90"/>
      <c r="F28" s="90"/>
      <c r="G28" s="90"/>
      <c r="H28" s="90"/>
      <c r="I28" s="90"/>
      <c r="J28" s="90"/>
      <c r="K28" s="90">
        <v>31.1</v>
      </c>
      <c r="L28" s="90">
        <v>-38.299999999999997</v>
      </c>
      <c r="M28" s="90"/>
      <c r="N28" s="90">
        <v>-4.2</v>
      </c>
    </row>
    <row r="29" spans="1:14" x14ac:dyDescent="0.3">
      <c r="A29" s="72" t="s">
        <v>131</v>
      </c>
      <c r="B29" s="72" t="s">
        <v>132</v>
      </c>
      <c r="C29" s="90">
        <v>11.4</v>
      </c>
      <c r="D29" s="90">
        <v>36.299999999999997</v>
      </c>
      <c r="E29" s="90"/>
      <c r="F29" s="90"/>
      <c r="G29" s="90"/>
      <c r="H29" s="90"/>
      <c r="I29" s="90"/>
      <c r="J29" s="90"/>
      <c r="K29" s="90">
        <v>5</v>
      </c>
      <c r="L29" s="90">
        <v>4.5999999999999996</v>
      </c>
      <c r="M29" s="90"/>
      <c r="N29" s="90">
        <v>0</v>
      </c>
    </row>
    <row r="30" spans="1:14" x14ac:dyDescent="0.3">
      <c r="A30" s="72" t="s">
        <v>133</v>
      </c>
      <c r="B30" s="72" t="s">
        <v>134</v>
      </c>
      <c r="C30" s="90">
        <v>7.3</v>
      </c>
      <c r="D30" s="90">
        <v>30.5</v>
      </c>
      <c r="E30" s="90"/>
      <c r="F30" s="90"/>
      <c r="G30" s="90"/>
      <c r="H30" s="90"/>
      <c r="I30" s="90"/>
      <c r="J30" s="90"/>
      <c r="K30" s="90">
        <v>10.5</v>
      </c>
      <c r="L30" s="90">
        <v>17.8</v>
      </c>
      <c r="M30" s="90"/>
      <c r="N30" s="90">
        <v>0</v>
      </c>
    </row>
    <row r="31" spans="1:14" x14ac:dyDescent="0.3">
      <c r="A31" s="72" t="s">
        <v>135</v>
      </c>
      <c r="B31" s="72" t="s">
        <v>136</v>
      </c>
      <c r="C31" s="90">
        <v>-0.6</v>
      </c>
      <c r="D31" s="90">
        <v>28</v>
      </c>
      <c r="E31" s="90"/>
      <c r="F31" s="90"/>
      <c r="G31" s="90"/>
      <c r="H31" s="90"/>
      <c r="I31" s="90"/>
      <c r="J31" s="90"/>
      <c r="K31" s="90">
        <v>6.8</v>
      </c>
      <c r="L31" s="90">
        <v>3.1</v>
      </c>
      <c r="M31" s="90"/>
      <c r="N31" s="90">
        <v>0</v>
      </c>
    </row>
    <row r="32" spans="1:14" x14ac:dyDescent="0.3">
      <c r="A32" s="72" t="s">
        <v>137</v>
      </c>
      <c r="B32" s="72" t="s">
        <v>138</v>
      </c>
      <c r="C32" s="90">
        <v>9</v>
      </c>
      <c r="D32" s="90">
        <v>16.100000000000001</v>
      </c>
      <c r="E32" s="90"/>
      <c r="F32" s="90"/>
      <c r="G32" s="90"/>
      <c r="H32" s="90"/>
      <c r="I32" s="90"/>
      <c r="J32" s="90"/>
      <c r="K32" s="90">
        <v>8.6</v>
      </c>
      <c r="L32" s="90">
        <v>3.5</v>
      </c>
      <c r="M32" s="90"/>
      <c r="N32" s="90">
        <v>0</v>
      </c>
    </row>
    <row r="33" spans="1:14" x14ac:dyDescent="0.3">
      <c r="A33" s="72" t="s">
        <v>139</v>
      </c>
      <c r="B33" s="72" t="s">
        <v>140</v>
      </c>
      <c r="C33" s="90">
        <v>14.9</v>
      </c>
      <c r="D33" s="90">
        <v>18.100000000000001</v>
      </c>
      <c r="E33" s="90"/>
      <c r="F33" s="90"/>
      <c r="G33" s="90"/>
      <c r="H33" s="90"/>
      <c r="I33" s="90"/>
      <c r="J33" s="90"/>
      <c r="K33" s="90">
        <v>16.5</v>
      </c>
      <c r="L33" s="90">
        <v>5.8</v>
      </c>
      <c r="M33" s="90"/>
      <c r="N33" s="90">
        <v>0</v>
      </c>
    </row>
    <row r="34" spans="1:14" x14ac:dyDescent="0.3">
      <c r="A34" s="72" t="s">
        <v>141</v>
      </c>
      <c r="B34" s="72" t="s">
        <v>142</v>
      </c>
      <c r="C34" s="90">
        <v>21.279391260923397</v>
      </c>
      <c r="D34" s="90">
        <v>25.448580418541251</v>
      </c>
      <c r="E34" s="90"/>
      <c r="F34" s="90"/>
      <c r="G34" s="90"/>
      <c r="H34" s="90"/>
      <c r="I34" s="90"/>
      <c r="J34" s="90"/>
      <c r="K34" s="90">
        <v>27.217536363044715</v>
      </c>
      <c r="L34" s="90">
        <v>2.3115521239369468</v>
      </c>
      <c r="M34" s="90"/>
      <c r="N34" s="90">
        <v>0</v>
      </c>
    </row>
    <row r="35" spans="1:14" x14ac:dyDescent="0.3">
      <c r="A35" s="72" t="s">
        <v>143</v>
      </c>
      <c r="B35" s="72" t="s">
        <v>144</v>
      </c>
      <c r="C35" s="90">
        <v>46.2</v>
      </c>
      <c r="D35" s="90">
        <v>50.3</v>
      </c>
      <c r="E35" s="90"/>
      <c r="F35" s="90"/>
      <c r="G35" s="90"/>
      <c r="H35" s="90"/>
      <c r="I35" s="90"/>
      <c r="J35" s="90"/>
      <c r="K35" s="90">
        <v>6.1</v>
      </c>
      <c r="L35" s="90">
        <v>16.8</v>
      </c>
      <c r="M35" s="90"/>
      <c r="N35" s="90">
        <v>0</v>
      </c>
    </row>
    <row r="36" spans="1:14" x14ac:dyDescent="0.3">
      <c r="A36" s="72" t="s">
        <v>216</v>
      </c>
      <c r="B36" s="72" t="s">
        <v>146</v>
      </c>
      <c r="C36" s="90">
        <v>32.68203090497456</v>
      </c>
      <c r="D36" s="90">
        <v>21.370468104210449</v>
      </c>
      <c r="E36" s="90"/>
      <c r="F36" s="90"/>
      <c r="G36" s="90"/>
      <c r="H36" s="90"/>
      <c r="I36" s="90"/>
      <c r="J36" s="90"/>
      <c r="K36" s="90">
        <v>6.0726304621688714</v>
      </c>
      <c r="L36" s="90">
        <v>4.5659978933417955</v>
      </c>
      <c r="M36" s="90"/>
      <c r="N36" s="90">
        <v>0</v>
      </c>
    </row>
    <row r="37" spans="1:14" x14ac:dyDescent="0.3">
      <c r="A37" s="72" t="s">
        <v>147</v>
      </c>
      <c r="B37" s="72" t="s">
        <v>148</v>
      </c>
      <c r="C37" s="90">
        <v>19.182107918208384</v>
      </c>
      <c r="D37" s="90">
        <v>35.845017484856044</v>
      </c>
      <c r="E37" s="90"/>
      <c r="F37" s="90"/>
      <c r="G37" s="90"/>
      <c r="H37" s="90"/>
      <c r="I37" s="90"/>
      <c r="J37" s="90"/>
      <c r="K37" s="90">
        <v>9.0577675753317983</v>
      </c>
      <c r="L37" s="90">
        <v>-21.874152633306782</v>
      </c>
      <c r="M37" s="90"/>
      <c r="N37" s="90">
        <v>0</v>
      </c>
    </row>
    <row r="38" spans="1:14" x14ac:dyDescent="0.3">
      <c r="A38" s="72" t="s">
        <v>149</v>
      </c>
      <c r="B38" s="72" t="s">
        <v>150</v>
      </c>
      <c r="C38" s="90">
        <v>38.286509412993425</v>
      </c>
      <c r="D38" s="90">
        <v>30.316786001845248</v>
      </c>
      <c r="E38" s="90"/>
      <c r="F38" s="90"/>
      <c r="G38" s="90"/>
      <c r="H38" s="90"/>
      <c r="I38" s="90"/>
      <c r="J38" s="90"/>
      <c r="K38" s="90">
        <v>10.5927037261271</v>
      </c>
      <c r="L38" s="90">
        <v>1.3506405977525158</v>
      </c>
      <c r="M38" s="90"/>
      <c r="N38" s="90">
        <v>-6.1118260191846252</v>
      </c>
    </row>
    <row r="39" spans="1:14" x14ac:dyDescent="0.3">
      <c r="A39" s="72" t="s">
        <v>151</v>
      </c>
      <c r="B39" s="72" t="s">
        <v>152</v>
      </c>
      <c r="C39" s="90">
        <v>33.304347736656489</v>
      </c>
      <c r="D39" s="90">
        <v>31.679717566477112</v>
      </c>
      <c r="E39" s="90"/>
      <c r="F39" s="90"/>
      <c r="G39" s="90"/>
      <c r="H39" s="90"/>
      <c r="I39" s="90"/>
      <c r="J39" s="90"/>
      <c r="K39" s="90">
        <v>5.6105420497901628</v>
      </c>
      <c r="L39" s="90">
        <v>13.197227395827015</v>
      </c>
      <c r="M39" s="90"/>
      <c r="N39" s="90">
        <v>0</v>
      </c>
    </row>
    <row r="40" spans="1:14" x14ac:dyDescent="0.3">
      <c r="A40" s="72" t="s">
        <v>153</v>
      </c>
      <c r="B40" s="72" t="s">
        <v>154</v>
      </c>
      <c r="C40" s="90">
        <v>33.487125441934609</v>
      </c>
      <c r="D40" s="90">
        <v>28.59588388973328</v>
      </c>
      <c r="E40" s="90"/>
      <c r="F40" s="90"/>
      <c r="G40" s="90"/>
      <c r="H40" s="90"/>
      <c r="I40" s="90"/>
      <c r="J40" s="90"/>
      <c r="K40" s="90">
        <v>0</v>
      </c>
      <c r="L40" s="90">
        <v>1.8487774871933407</v>
      </c>
      <c r="M40" s="90"/>
      <c r="N40" s="90">
        <v>0</v>
      </c>
    </row>
    <row r="41" spans="1:14" x14ac:dyDescent="0.3">
      <c r="A41" s="72" t="s">
        <v>155</v>
      </c>
      <c r="B41" s="72" t="s">
        <v>156</v>
      </c>
      <c r="C41" s="90">
        <v>39.271970397749953</v>
      </c>
      <c r="D41" s="90">
        <v>28.72894839791708</v>
      </c>
      <c r="E41" s="90"/>
      <c r="F41" s="90"/>
      <c r="G41" s="90"/>
      <c r="H41" s="90"/>
      <c r="I41" s="90"/>
      <c r="J41" s="90"/>
      <c r="K41" s="90">
        <v>0</v>
      </c>
      <c r="L41" s="90">
        <v>1.8487774871933407</v>
      </c>
      <c r="M41" s="90"/>
      <c r="N41" s="90">
        <v>0</v>
      </c>
    </row>
    <row r="42" spans="1:14" x14ac:dyDescent="0.3">
      <c r="A42" s="72" t="s">
        <v>157</v>
      </c>
      <c r="B42" s="72" t="s">
        <v>158</v>
      </c>
      <c r="C42" s="90">
        <v>30.989110152340025</v>
      </c>
      <c r="D42" s="90">
        <v>33.695852340453008</v>
      </c>
      <c r="E42" s="90"/>
      <c r="F42" s="90"/>
      <c r="G42" s="90"/>
      <c r="H42" s="90"/>
      <c r="I42" s="90"/>
      <c r="J42" s="90"/>
      <c r="K42" s="90">
        <v>1.3861413867089314</v>
      </c>
      <c r="L42" s="90">
        <v>-4.0072899607554344</v>
      </c>
      <c r="M42" s="90"/>
      <c r="N42" s="90">
        <v>0</v>
      </c>
    </row>
    <row r="43" spans="1:14" x14ac:dyDescent="0.3">
      <c r="A43" s="72" t="s">
        <v>159</v>
      </c>
      <c r="B43" s="72" t="s">
        <v>160</v>
      </c>
      <c r="C43" s="90">
        <v>26.830685992213233</v>
      </c>
      <c r="D43" s="90">
        <v>32.309710953744073</v>
      </c>
      <c r="E43" s="90"/>
      <c r="F43" s="90"/>
      <c r="G43" s="90"/>
      <c r="H43" s="90"/>
      <c r="I43" s="90"/>
      <c r="J43" s="90"/>
      <c r="K43" s="90">
        <v>1.3861413867089314</v>
      </c>
      <c r="L43" s="90">
        <v>1.6919613809934306</v>
      </c>
      <c r="M43" s="90"/>
      <c r="N43" s="90">
        <v>0</v>
      </c>
    </row>
    <row r="44" spans="1:14" x14ac:dyDescent="0.3">
      <c r="A44" s="72" t="s">
        <v>161</v>
      </c>
      <c r="B44" s="72" t="s">
        <v>162</v>
      </c>
      <c r="C44" s="90">
        <v>30.435120422181139</v>
      </c>
      <c r="D44" s="90">
        <v>21.731747091248433</v>
      </c>
      <c r="E44" s="90"/>
      <c r="F44" s="90"/>
      <c r="G44" s="90"/>
      <c r="H44" s="90"/>
      <c r="I44" s="90"/>
      <c r="J44" s="90"/>
      <c r="K44" s="90">
        <v>-0.16163739972437155</v>
      </c>
      <c r="L44" s="90">
        <v>6.2268161742410806</v>
      </c>
      <c r="M44" s="90"/>
      <c r="N44" s="90">
        <v>0</v>
      </c>
    </row>
    <row r="45" spans="1:14" x14ac:dyDescent="0.3">
      <c r="A45" s="72" t="s">
        <v>171</v>
      </c>
      <c r="B45" s="72" t="s">
        <v>172</v>
      </c>
      <c r="C45" s="90">
        <v>5.708614318115135</v>
      </c>
      <c r="D45" s="90">
        <v>11.495449424251589</v>
      </c>
      <c r="E45" s="90">
        <v>0</v>
      </c>
      <c r="F45" s="90">
        <v>9.6920867638038963</v>
      </c>
      <c r="G45" s="90">
        <v>-2.5304132420940224</v>
      </c>
      <c r="H45" s="90">
        <v>-12.288867377267877</v>
      </c>
      <c r="I45" s="90">
        <v>-7.1369354898251594</v>
      </c>
      <c r="J45" s="90">
        <v>0</v>
      </c>
      <c r="K45" s="90">
        <v>0.88695895689704507</v>
      </c>
      <c r="L45" s="90">
        <v>3.1604056851153901</v>
      </c>
      <c r="M45" s="90">
        <v>8.8183175473455861</v>
      </c>
      <c r="N45" s="90">
        <v>0</v>
      </c>
    </row>
  </sheetData>
  <mergeCells count="10">
    <mergeCell ref="C4:F4"/>
    <mergeCell ref="G4:J4"/>
    <mergeCell ref="K4:M4"/>
    <mergeCell ref="N4:N5"/>
    <mergeCell ref="A6:B7"/>
    <mergeCell ref="A4:B5"/>
    <mergeCell ref="C6:F6"/>
    <mergeCell ref="G6:J6"/>
    <mergeCell ref="K6:M6"/>
    <mergeCell ref="N6:N7"/>
  </mergeCells>
  <hyperlinks>
    <hyperlink ref="B1" location="'Tabela 5'!A1" display="Kredia për bizneset - Faktorët që ndikuan kërkesën për kredi"/>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F31" sqref="F31"/>
    </sheetView>
  </sheetViews>
  <sheetFormatPr defaultRowHeight="14.25" x14ac:dyDescent="0.25"/>
  <cols>
    <col min="1" max="2" width="9.140625" style="72"/>
    <col min="3" max="8" width="13.28515625" style="72" customWidth="1"/>
    <col min="9" max="16384" width="9.140625" style="72"/>
  </cols>
  <sheetData>
    <row r="1" spans="1:8" ht="16.5" x14ac:dyDescent="0.3">
      <c r="A1" s="100" t="s">
        <v>235</v>
      </c>
      <c r="B1" s="100"/>
      <c r="C1" s="101"/>
      <c r="D1" s="101"/>
      <c r="E1" s="101"/>
      <c r="F1" s="101"/>
    </row>
    <row r="2" spans="1:8" ht="16.5" x14ac:dyDescent="0.3">
      <c r="A2" s="101" t="s">
        <v>236</v>
      </c>
      <c r="B2" s="101"/>
      <c r="C2" s="101"/>
      <c r="D2" s="101"/>
      <c r="E2" s="101"/>
      <c r="F2" s="101"/>
    </row>
    <row r="3" spans="1:8" x14ac:dyDescent="0.25">
      <c r="A3" s="71"/>
    </row>
    <row r="4" spans="1:8" x14ac:dyDescent="0.25">
      <c r="C4" s="146" t="s">
        <v>237</v>
      </c>
      <c r="D4" s="146"/>
      <c r="E4" s="146" t="s">
        <v>243</v>
      </c>
      <c r="F4" s="146"/>
      <c r="G4" s="146" t="s">
        <v>238</v>
      </c>
      <c r="H4" s="146"/>
    </row>
    <row r="5" spans="1:8" s="71" customFormat="1" x14ac:dyDescent="0.25">
      <c r="C5" s="146" t="s">
        <v>79</v>
      </c>
      <c r="D5" s="146"/>
      <c r="E5" s="146" t="s">
        <v>239</v>
      </c>
      <c r="F5" s="146"/>
      <c r="G5" s="146" t="s">
        <v>240</v>
      </c>
      <c r="H5" s="146"/>
    </row>
    <row r="6" spans="1:8" s="71" customFormat="1" x14ac:dyDescent="0.25">
      <c r="A6" s="73" t="s">
        <v>83</v>
      </c>
      <c r="C6" s="74" t="s">
        <v>241</v>
      </c>
      <c r="D6" s="74" t="s">
        <v>85</v>
      </c>
      <c r="E6" s="74" t="s">
        <v>241</v>
      </c>
      <c r="F6" s="74" t="s">
        <v>85</v>
      </c>
      <c r="G6" s="74" t="s">
        <v>241</v>
      </c>
      <c r="H6" s="74" t="s">
        <v>85</v>
      </c>
    </row>
    <row r="7" spans="1:8" s="71" customFormat="1" x14ac:dyDescent="0.25">
      <c r="A7" s="73" t="s">
        <v>86</v>
      </c>
      <c r="C7" s="74" t="s">
        <v>87</v>
      </c>
      <c r="D7" s="74" t="s">
        <v>88</v>
      </c>
      <c r="E7" s="74" t="s">
        <v>87</v>
      </c>
      <c r="F7" s="74" t="s">
        <v>88</v>
      </c>
      <c r="G7" s="74" t="s">
        <v>87</v>
      </c>
      <c r="H7" s="74" t="s">
        <v>88</v>
      </c>
    </row>
    <row r="8" spans="1:8" x14ac:dyDescent="0.25">
      <c r="A8" s="72" t="s">
        <v>89</v>
      </c>
      <c r="B8" s="72" t="s">
        <v>90</v>
      </c>
      <c r="C8" s="75">
        <v>-44.3</v>
      </c>
      <c r="D8" s="75">
        <v>-33.450000000000003</v>
      </c>
      <c r="E8" s="75">
        <v>-44.3</v>
      </c>
      <c r="F8" s="75">
        <v>-35</v>
      </c>
      <c r="G8" s="75">
        <v>-42.9</v>
      </c>
      <c r="H8" s="75">
        <v>-31.9</v>
      </c>
    </row>
    <row r="9" spans="1:8" x14ac:dyDescent="0.25">
      <c r="A9" s="72" t="s">
        <v>91</v>
      </c>
      <c r="B9" s="72" t="s">
        <v>92</v>
      </c>
      <c r="C9" s="75">
        <v>-26.1</v>
      </c>
      <c r="D9" s="75">
        <v>0</v>
      </c>
      <c r="E9" s="75">
        <v>-17.5</v>
      </c>
      <c r="F9" s="75">
        <v>0</v>
      </c>
      <c r="G9" s="75">
        <v>-29.3</v>
      </c>
      <c r="H9" s="75">
        <v>0</v>
      </c>
    </row>
    <row r="10" spans="1:8" x14ac:dyDescent="0.25">
      <c r="A10" s="72" t="s">
        <v>93</v>
      </c>
      <c r="B10" s="72" t="s">
        <v>94</v>
      </c>
      <c r="C10" s="75">
        <v>0</v>
      </c>
      <c r="D10" s="75">
        <v>1.7999999999999998</v>
      </c>
      <c r="E10" s="75">
        <v>-1.7</v>
      </c>
      <c r="F10" s="75">
        <v>4.0999999999999996</v>
      </c>
      <c r="G10" s="75">
        <v>-4.7</v>
      </c>
      <c r="H10" s="75">
        <v>-0.5</v>
      </c>
    </row>
    <row r="11" spans="1:8" x14ac:dyDescent="0.25">
      <c r="A11" s="72" t="s">
        <v>95</v>
      </c>
      <c r="B11" s="72" t="s">
        <v>96</v>
      </c>
      <c r="C11" s="75">
        <v>-4</v>
      </c>
      <c r="D11" s="75">
        <v>9.0500000000000007</v>
      </c>
      <c r="E11" s="75">
        <v>-1.7</v>
      </c>
      <c r="F11" s="75">
        <v>13.7</v>
      </c>
      <c r="G11" s="75">
        <v>-8.6999999999999993</v>
      </c>
      <c r="H11" s="75">
        <v>4.4000000000000004</v>
      </c>
    </row>
    <row r="12" spans="1:8" x14ac:dyDescent="0.25">
      <c r="A12" s="72" t="s">
        <v>97</v>
      </c>
      <c r="B12" s="72" t="s">
        <v>98</v>
      </c>
      <c r="C12" s="75">
        <v>-26.5</v>
      </c>
      <c r="D12" s="75">
        <v>-5</v>
      </c>
      <c r="E12" s="75">
        <v>-13.4</v>
      </c>
      <c r="F12" s="75">
        <v>-5</v>
      </c>
      <c r="G12" s="75">
        <v>-24.8</v>
      </c>
      <c r="H12" s="75">
        <v>-5</v>
      </c>
    </row>
    <row r="13" spans="1:8" x14ac:dyDescent="0.25">
      <c r="A13" s="72" t="s">
        <v>99</v>
      </c>
      <c r="B13" s="72" t="s">
        <v>100</v>
      </c>
      <c r="C13" s="75">
        <v>1.5</v>
      </c>
      <c r="D13" s="75">
        <v>8.9499999999999993</v>
      </c>
      <c r="E13" s="75">
        <v>2.8</v>
      </c>
      <c r="F13" s="75">
        <v>14.9</v>
      </c>
      <c r="G13" s="75">
        <v>3.2</v>
      </c>
      <c r="H13" s="75">
        <v>3</v>
      </c>
    </row>
    <row r="14" spans="1:8" x14ac:dyDescent="0.25">
      <c r="A14" s="72" t="s">
        <v>101</v>
      </c>
      <c r="B14" s="72" t="s">
        <v>102</v>
      </c>
      <c r="C14" s="75">
        <v>-1.2</v>
      </c>
      <c r="D14" s="75">
        <v>14.1</v>
      </c>
      <c r="E14" s="75">
        <v>28.5</v>
      </c>
      <c r="F14" s="75">
        <v>25</v>
      </c>
      <c r="G14" s="75">
        <v>-4.7</v>
      </c>
      <c r="H14" s="75">
        <v>3.2</v>
      </c>
    </row>
    <row r="15" spans="1:8" x14ac:dyDescent="0.25">
      <c r="A15" s="72" t="s">
        <v>103</v>
      </c>
      <c r="B15" s="72" t="s">
        <v>104</v>
      </c>
      <c r="C15" s="75">
        <v>14</v>
      </c>
      <c r="D15" s="75">
        <v>-7.8500000000000005</v>
      </c>
      <c r="E15" s="75">
        <v>6.5</v>
      </c>
      <c r="F15" s="75">
        <v>-11.3</v>
      </c>
      <c r="G15" s="75">
        <v>4.4000000000000004</v>
      </c>
      <c r="H15" s="75">
        <v>-4.4000000000000004</v>
      </c>
    </row>
    <row r="16" spans="1:8" x14ac:dyDescent="0.25">
      <c r="A16" s="72" t="s">
        <v>105</v>
      </c>
      <c r="B16" s="72" t="s">
        <v>106</v>
      </c>
      <c r="C16" s="75">
        <v>1.9</v>
      </c>
      <c r="D16" s="75">
        <v>7.3000000000000007</v>
      </c>
      <c r="E16" s="75">
        <v>5.9</v>
      </c>
      <c r="F16" s="75">
        <v>12.3</v>
      </c>
      <c r="G16" s="75">
        <v>7.2</v>
      </c>
      <c r="H16" s="75">
        <v>2.2999999999999998</v>
      </c>
    </row>
    <row r="17" spans="1:8" x14ac:dyDescent="0.25">
      <c r="A17" s="72" t="s">
        <v>107</v>
      </c>
      <c r="B17" s="72" t="s">
        <v>108</v>
      </c>
      <c r="C17" s="75">
        <v>16.2</v>
      </c>
      <c r="D17" s="75">
        <v>6.25</v>
      </c>
      <c r="E17" s="75">
        <v>16.2</v>
      </c>
      <c r="F17" s="75">
        <v>7.2</v>
      </c>
      <c r="G17" s="75">
        <v>12.2</v>
      </c>
      <c r="H17" s="75">
        <v>5.3</v>
      </c>
    </row>
    <row r="18" spans="1:8" x14ac:dyDescent="0.25">
      <c r="A18" s="72" t="s">
        <v>109</v>
      </c>
      <c r="B18" s="72" t="s">
        <v>110</v>
      </c>
      <c r="C18" s="75">
        <v>-7.7</v>
      </c>
      <c r="D18" s="75">
        <v>-4</v>
      </c>
      <c r="E18" s="75">
        <v>-7.7</v>
      </c>
      <c r="F18" s="75">
        <v>-4</v>
      </c>
      <c r="G18" s="75">
        <v>-12.3</v>
      </c>
      <c r="H18" s="75">
        <v>-4</v>
      </c>
    </row>
    <row r="19" spans="1:8" x14ac:dyDescent="0.25">
      <c r="A19" s="72" t="s">
        <v>111</v>
      </c>
      <c r="B19" s="72" t="s">
        <v>112</v>
      </c>
      <c r="C19" s="75">
        <v>0</v>
      </c>
      <c r="D19" s="75">
        <v>-2.4</v>
      </c>
      <c r="E19" s="75">
        <v>0</v>
      </c>
      <c r="F19" s="75">
        <v>-2.4</v>
      </c>
      <c r="G19" s="75" t="s">
        <v>242</v>
      </c>
      <c r="H19" s="75">
        <v>-2.4</v>
      </c>
    </row>
    <row r="20" spans="1:8" x14ac:dyDescent="0.25">
      <c r="A20" s="72" t="s">
        <v>113</v>
      </c>
      <c r="B20" s="72" t="s">
        <v>114</v>
      </c>
      <c r="C20" s="75">
        <v>-9.6</v>
      </c>
      <c r="D20" s="75">
        <v>0</v>
      </c>
      <c r="E20" s="75">
        <v>-9.6</v>
      </c>
      <c r="F20" s="75">
        <v>0</v>
      </c>
      <c r="G20" s="75">
        <v>-9.6</v>
      </c>
      <c r="H20" s="75">
        <v>0</v>
      </c>
    </row>
    <row r="21" spans="1:8" x14ac:dyDescent="0.25">
      <c r="A21" s="72" t="s">
        <v>115</v>
      </c>
      <c r="B21" s="72" t="s">
        <v>116</v>
      </c>
      <c r="C21" s="75">
        <v>0</v>
      </c>
      <c r="D21" s="75">
        <v>9.6</v>
      </c>
      <c r="E21" s="75">
        <v>0</v>
      </c>
      <c r="F21" s="75">
        <v>9.6</v>
      </c>
      <c r="G21" s="75">
        <v>0</v>
      </c>
      <c r="H21" s="75">
        <v>9.6</v>
      </c>
    </row>
    <row r="22" spans="1:8" x14ac:dyDescent="0.25">
      <c r="A22" s="72" t="s">
        <v>117</v>
      </c>
      <c r="B22" s="72" t="s">
        <v>118</v>
      </c>
      <c r="C22" s="75">
        <v>0</v>
      </c>
      <c r="D22" s="75">
        <v>9.4</v>
      </c>
      <c r="E22" s="75">
        <v>0</v>
      </c>
      <c r="F22" s="75">
        <v>9.4</v>
      </c>
      <c r="G22" s="75">
        <v>0</v>
      </c>
      <c r="H22" s="75">
        <v>9.4</v>
      </c>
    </row>
    <row r="23" spans="1:8" x14ac:dyDescent="0.25">
      <c r="A23" s="72" t="s">
        <v>119</v>
      </c>
      <c r="B23" s="72" t="s">
        <v>120</v>
      </c>
      <c r="C23" s="75">
        <v>0</v>
      </c>
      <c r="D23" s="75">
        <v>10.199999999999999</v>
      </c>
      <c r="E23" s="75">
        <v>0</v>
      </c>
      <c r="F23" s="75">
        <v>10.199999999999999</v>
      </c>
      <c r="G23" s="75">
        <v>0</v>
      </c>
      <c r="H23" s="75">
        <v>10.199999999999999</v>
      </c>
    </row>
    <row r="24" spans="1:8" x14ac:dyDescent="0.25">
      <c r="A24" s="72" t="s">
        <v>121</v>
      </c>
      <c r="B24" s="72" t="s">
        <v>122</v>
      </c>
      <c r="C24" s="75">
        <v>1.3</v>
      </c>
      <c r="D24" s="75">
        <v>9.9</v>
      </c>
      <c r="E24" s="75">
        <v>1.3</v>
      </c>
      <c r="F24" s="76">
        <v>9.9</v>
      </c>
      <c r="G24" s="75">
        <v>-4.7</v>
      </c>
      <c r="H24" s="76">
        <v>9.9</v>
      </c>
    </row>
    <row r="25" spans="1:8" x14ac:dyDescent="0.25">
      <c r="A25" s="72" t="s">
        <v>123</v>
      </c>
      <c r="B25" s="72" t="s">
        <v>124</v>
      </c>
      <c r="C25" s="75">
        <v>3.7</v>
      </c>
      <c r="D25" s="75">
        <v>6.8000000000000007</v>
      </c>
      <c r="E25" s="75">
        <v>9.9</v>
      </c>
      <c r="F25" s="76">
        <v>7.7</v>
      </c>
      <c r="G25" s="75">
        <v>20.7</v>
      </c>
      <c r="H25" s="76">
        <v>5.9</v>
      </c>
    </row>
    <row r="26" spans="1:8" x14ac:dyDescent="0.25">
      <c r="A26" s="72" t="s">
        <v>125</v>
      </c>
      <c r="B26" s="72" t="s">
        <v>126</v>
      </c>
      <c r="C26" s="75">
        <v>-0.4</v>
      </c>
      <c r="D26" s="75">
        <v>9.9499999999999993</v>
      </c>
      <c r="E26" s="75">
        <v>-0.4</v>
      </c>
      <c r="F26" s="76">
        <v>9.1</v>
      </c>
      <c r="G26" s="75">
        <v>-4</v>
      </c>
      <c r="H26" s="76">
        <v>10.8</v>
      </c>
    </row>
    <row r="27" spans="1:8" x14ac:dyDescent="0.25">
      <c r="A27" s="72" t="s">
        <v>127</v>
      </c>
      <c r="B27" s="72" t="s">
        <v>128</v>
      </c>
      <c r="C27" s="75">
        <v>10.8</v>
      </c>
      <c r="D27" s="75">
        <v>8.4</v>
      </c>
      <c r="E27" s="75">
        <v>10.8</v>
      </c>
      <c r="F27" s="76">
        <v>4.5</v>
      </c>
      <c r="G27" s="75">
        <v>8.3000000000000007</v>
      </c>
      <c r="H27" s="76">
        <v>12.3</v>
      </c>
    </row>
    <row r="28" spans="1:8" x14ac:dyDescent="0.25">
      <c r="A28" s="72" t="s">
        <v>129</v>
      </c>
      <c r="B28" s="72" t="s">
        <v>130</v>
      </c>
      <c r="C28" s="75">
        <v>3.1</v>
      </c>
      <c r="D28" s="75">
        <v>25.85</v>
      </c>
      <c r="E28" s="75">
        <v>-9.6</v>
      </c>
      <c r="F28" s="76">
        <v>26.8</v>
      </c>
      <c r="G28" s="75">
        <v>6.5</v>
      </c>
      <c r="H28" s="76">
        <v>24.9</v>
      </c>
    </row>
    <row r="29" spans="1:8" x14ac:dyDescent="0.25">
      <c r="A29" s="72" t="s">
        <v>131</v>
      </c>
      <c r="B29" s="72" t="s">
        <v>132</v>
      </c>
      <c r="C29" s="75">
        <v>16.899999999999999</v>
      </c>
      <c r="D29" s="75">
        <v>29.55</v>
      </c>
      <c r="E29" s="75">
        <v>15.5</v>
      </c>
      <c r="F29" s="75">
        <v>24.5</v>
      </c>
      <c r="G29" s="75">
        <v>22.5</v>
      </c>
      <c r="H29" s="76">
        <v>34.6</v>
      </c>
    </row>
    <row r="30" spans="1:8" x14ac:dyDescent="0.25">
      <c r="A30" s="72" t="s">
        <v>133</v>
      </c>
      <c r="B30" s="72" t="s">
        <v>134</v>
      </c>
      <c r="C30" s="75">
        <v>18.2</v>
      </c>
      <c r="D30" s="75">
        <v>0</v>
      </c>
      <c r="E30" s="75">
        <v>17.899999999999999</v>
      </c>
      <c r="F30" s="75">
        <v>0</v>
      </c>
      <c r="G30" s="75">
        <v>27.8</v>
      </c>
      <c r="H30" s="75">
        <v>0</v>
      </c>
    </row>
    <row r="31" spans="1:8" x14ac:dyDescent="0.25">
      <c r="A31" s="72" t="s">
        <v>135</v>
      </c>
      <c r="B31" s="72" t="s">
        <v>136</v>
      </c>
      <c r="C31" s="75">
        <v>3.4</v>
      </c>
      <c r="D31" s="75">
        <v>7.8</v>
      </c>
      <c r="E31" s="75">
        <v>6</v>
      </c>
      <c r="F31" s="75">
        <v>6.1</v>
      </c>
      <c r="G31" s="75">
        <v>8.6</v>
      </c>
      <c r="H31" s="76">
        <v>9.5</v>
      </c>
    </row>
    <row r="32" spans="1:8" x14ac:dyDescent="0.25">
      <c r="A32" s="72" t="s">
        <v>137</v>
      </c>
      <c r="B32" s="72" t="s">
        <v>138</v>
      </c>
      <c r="C32" s="75">
        <v>-1.4</v>
      </c>
      <c r="D32" s="75">
        <v>5.9</v>
      </c>
      <c r="E32" s="75">
        <v>-3.2</v>
      </c>
      <c r="F32" s="75">
        <v>4.5999999999999996</v>
      </c>
      <c r="G32" s="75">
        <v>-1.4</v>
      </c>
      <c r="H32" s="76">
        <v>7.2</v>
      </c>
    </row>
    <row r="33" spans="1:12" x14ac:dyDescent="0.25">
      <c r="A33" s="72" t="s">
        <v>139</v>
      </c>
      <c r="B33" s="72" t="s">
        <v>140</v>
      </c>
      <c r="C33" s="75">
        <v>7.7</v>
      </c>
      <c r="D33" s="75">
        <v>9.4</v>
      </c>
      <c r="E33" s="75">
        <v>7.7</v>
      </c>
      <c r="F33" s="75">
        <v>9.4</v>
      </c>
      <c r="G33" s="75">
        <v>19.8</v>
      </c>
      <c r="H33" s="76">
        <v>9.4</v>
      </c>
    </row>
    <row r="34" spans="1:12" x14ac:dyDescent="0.25">
      <c r="A34" s="72" t="s">
        <v>141</v>
      </c>
      <c r="B34" s="72" t="s">
        <v>142</v>
      </c>
      <c r="C34" s="75">
        <v>8.7633638623268588</v>
      </c>
      <c r="D34" s="75">
        <v>13.689815370665118</v>
      </c>
      <c r="E34" s="75">
        <v>7.8789244845822228</v>
      </c>
      <c r="F34" s="75">
        <v>13.863779905858841</v>
      </c>
      <c r="G34" s="75">
        <v>13.998215314314471</v>
      </c>
      <c r="H34" s="75">
        <v>13.515850835471394</v>
      </c>
    </row>
    <row r="35" spans="1:12" x14ac:dyDescent="0.25">
      <c r="A35" s="72" t="s">
        <v>143</v>
      </c>
      <c r="B35" s="72" t="s">
        <v>144</v>
      </c>
      <c r="C35" s="70">
        <v>13.3</v>
      </c>
      <c r="D35" s="70">
        <v>31.8</v>
      </c>
      <c r="E35" s="70">
        <v>13.3</v>
      </c>
      <c r="F35" s="70">
        <v>27.3</v>
      </c>
      <c r="G35" s="70">
        <v>16.399999999999999</v>
      </c>
      <c r="H35" s="70">
        <v>36.4</v>
      </c>
      <c r="I35" s="70"/>
      <c r="J35" s="70"/>
      <c r="K35" s="70"/>
      <c r="L35" s="70"/>
    </row>
    <row r="36" spans="1:12" x14ac:dyDescent="0.25">
      <c r="A36" s="72" t="s">
        <v>216</v>
      </c>
      <c r="B36" s="72" t="s">
        <v>146</v>
      </c>
      <c r="C36" s="70">
        <v>7.659128803476051</v>
      </c>
      <c r="D36" s="70">
        <v>13.857900752683813</v>
      </c>
      <c r="E36" s="70">
        <v>7.659128803476051</v>
      </c>
      <c r="F36" s="70">
        <v>7.1733013883846954</v>
      </c>
      <c r="G36" s="70">
        <v>7.659128803476051</v>
      </c>
      <c r="H36" s="70">
        <v>20.542500116982932</v>
      </c>
      <c r="I36" s="70"/>
      <c r="J36" s="70"/>
      <c r="K36" s="70"/>
      <c r="L36" s="70"/>
    </row>
    <row r="37" spans="1:12" x14ac:dyDescent="0.25">
      <c r="A37" s="72" t="s">
        <v>147</v>
      </c>
      <c r="B37" s="72" t="s">
        <v>148</v>
      </c>
      <c r="C37" s="70">
        <v>10.094561122042105</v>
      </c>
      <c r="D37" s="70">
        <v>5.9549843481318883</v>
      </c>
      <c r="E37" s="70">
        <v>0</v>
      </c>
      <c r="F37" s="70">
        <v>5.9549843481318883</v>
      </c>
      <c r="G37" s="70">
        <v>10.094561122042105</v>
      </c>
      <c r="H37" s="70">
        <v>5.9549843481318883</v>
      </c>
      <c r="I37" s="70"/>
      <c r="J37" s="70"/>
      <c r="K37" s="70"/>
      <c r="L37" s="70"/>
    </row>
    <row r="38" spans="1:12" x14ac:dyDescent="0.25">
      <c r="A38" s="72" t="s">
        <v>149</v>
      </c>
      <c r="B38" s="72" t="s">
        <v>150</v>
      </c>
      <c r="C38" s="70">
        <v>18.376447596111127</v>
      </c>
      <c r="D38" s="70">
        <v>3.763890463084798</v>
      </c>
      <c r="E38" s="70">
        <v>-0.16442090441638052</v>
      </c>
      <c r="F38" s="70">
        <v>3.763890463084798</v>
      </c>
      <c r="G38" s="70">
        <v>18.376447596111127</v>
      </c>
      <c r="H38" s="70">
        <v>3.763890463084798</v>
      </c>
      <c r="I38" s="70"/>
      <c r="J38" s="70"/>
      <c r="K38" s="70"/>
      <c r="L38" s="70"/>
    </row>
    <row r="39" spans="1:12" x14ac:dyDescent="0.25">
      <c r="A39" s="72" t="s">
        <v>151</v>
      </c>
      <c r="B39" s="72" t="s">
        <v>152</v>
      </c>
      <c r="C39" s="70">
        <v>13.226883663907666</v>
      </c>
      <c r="D39" s="70">
        <v>4.946082059295807</v>
      </c>
      <c r="E39" s="70">
        <v>0.30793343799080003</v>
      </c>
      <c r="F39" s="70">
        <v>0</v>
      </c>
      <c r="G39" s="70">
        <v>12.918950225916864</v>
      </c>
      <c r="H39" s="70">
        <v>4.946082059295807</v>
      </c>
      <c r="I39" s="70"/>
      <c r="J39" s="70"/>
      <c r="K39" s="70"/>
      <c r="L39" s="70"/>
    </row>
    <row r="40" spans="1:12" x14ac:dyDescent="0.25">
      <c r="A40" s="72" t="s">
        <v>153</v>
      </c>
      <c r="B40" s="72" t="s">
        <v>154</v>
      </c>
      <c r="C40" s="70">
        <v>18.330523249517373</v>
      </c>
      <c r="D40" s="70">
        <v>4.9953637411029153</v>
      </c>
      <c r="E40" s="70">
        <v>4.9047183608958846</v>
      </c>
      <c r="F40" s="70">
        <v>0</v>
      </c>
      <c r="G40" s="70">
        <v>18.330523249517373</v>
      </c>
      <c r="H40" s="70">
        <v>4.9953637411029153</v>
      </c>
      <c r="I40" s="70"/>
      <c r="J40" s="70"/>
      <c r="K40" s="70"/>
      <c r="L40" s="70"/>
    </row>
    <row r="41" spans="1:12" x14ac:dyDescent="0.25">
      <c r="A41" s="72" t="s">
        <v>155</v>
      </c>
      <c r="B41" s="72" t="s">
        <v>156</v>
      </c>
      <c r="C41" s="70">
        <v>10.607668610892402</v>
      </c>
      <c r="D41" s="70">
        <v>-2.3033087340053897</v>
      </c>
      <c r="E41" s="70">
        <v>0</v>
      </c>
      <c r="F41" s="70">
        <v>-2.3033087340053897</v>
      </c>
      <c r="G41" s="70">
        <v>10.607668610892402</v>
      </c>
      <c r="H41" s="70">
        <v>-2.3033087340053897</v>
      </c>
      <c r="I41" s="70"/>
      <c r="J41" s="70"/>
      <c r="K41" s="70"/>
      <c r="L41" s="70"/>
    </row>
    <row r="42" spans="1:12" x14ac:dyDescent="0.25">
      <c r="A42" s="72" t="s">
        <v>157</v>
      </c>
      <c r="B42" s="72" t="s">
        <v>158</v>
      </c>
      <c r="C42" s="70">
        <v>5.9454932956012705</v>
      </c>
      <c r="D42" s="70">
        <v>0</v>
      </c>
      <c r="E42" s="70">
        <v>2.6014096268904949</v>
      </c>
      <c r="F42" s="70">
        <v>0</v>
      </c>
      <c r="G42" s="70">
        <v>1.0407749347053883</v>
      </c>
      <c r="H42" s="70">
        <v>0</v>
      </c>
      <c r="I42" s="70"/>
      <c r="J42" s="70"/>
      <c r="K42" s="70"/>
      <c r="L42" s="70"/>
    </row>
    <row r="43" spans="1:12" x14ac:dyDescent="0.25">
      <c r="A43" s="72" t="s">
        <v>159</v>
      </c>
      <c r="B43" s="72" t="s">
        <v>160</v>
      </c>
      <c r="C43" s="70">
        <v>0</v>
      </c>
      <c r="D43" s="70">
        <v>-8.4300927900207245</v>
      </c>
      <c r="E43" s="70">
        <v>0</v>
      </c>
      <c r="F43" s="70">
        <v>-8.4300927900207245</v>
      </c>
      <c r="G43" s="70">
        <v>0</v>
      </c>
      <c r="H43" s="70">
        <v>-8.4300927900207245</v>
      </c>
      <c r="I43" s="70"/>
      <c r="J43" s="70"/>
      <c r="K43" s="70"/>
      <c r="L43" s="70"/>
    </row>
    <row r="44" spans="1:12" x14ac:dyDescent="0.25">
      <c r="A44" s="72" t="s">
        <v>161</v>
      </c>
      <c r="B44" s="72" t="s">
        <v>162</v>
      </c>
      <c r="C44" s="70">
        <v>-4.3995692535463107</v>
      </c>
      <c r="D44" s="70">
        <v>-5.9076451580849465</v>
      </c>
      <c r="E44" s="70">
        <v>-4.3995692535463098</v>
      </c>
      <c r="F44" s="70">
        <v>-5.9076451580849465</v>
      </c>
      <c r="G44" s="70">
        <v>-4.3995692535463107</v>
      </c>
      <c r="H44" s="70">
        <v>-5.9076451580849465</v>
      </c>
      <c r="I44" s="70"/>
      <c r="J44" s="70"/>
      <c r="K44" s="70"/>
      <c r="L44" s="70"/>
    </row>
    <row r="45" spans="1:12" x14ac:dyDescent="0.25">
      <c r="A45" s="72" t="s">
        <v>171</v>
      </c>
      <c r="B45" s="72" t="s">
        <v>172</v>
      </c>
      <c r="C45" s="70">
        <v>7.3779873548215136</v>
      </c>
      <c r="D45" s="70">
        <v>0</v>
      </c>
      <c r="E45" s="70">
        <v>7.9922420127712872</v>
      </c>
      <c r="F45" s="70">
        <v>0</v>
      </c>
      <c r="G45" s="70">
        <v>0.33305071047982554</v>
      </c>
      <c r="H45" s="70">
        <v>0</v>
      </c>
      <c r="I45" s="70"/>
      <c r="J45" s="70"/>
      <c r="K45" s="70"/>
      <c r="L45" s="70"/>
    </row>
    <row r="46" spans="1:12" x14ac:dyDescent="0.25">
      <c r="C46" s="70"/>
      <c r="G46" s="70"/>
      <c r="H46" s="70"/>
      <c r="I46" s="70"/>
      <c r="J46" s="70"/>
      <c r="K46" s="70"/>
      <c r="L46" s="70"/>
    </row>
    <row r="47" spans="1:12" s="26" customFormat="1" ht="12.75" customHeight="1" x14ac:dyDescent="0.25">
      <c r="A47" s="32" t="s">
        <v>170</v>
      </c>
      <c r="B47" s="32"/>
      <c r="C47" s="32"/>
      <c r="D47" s="32"/>
      <c r="E47" s="32"/>
    </row>
    <row r="48" spans="1:12" s="26" customFormat="1" x14ac:dyDescent="0.25">
      <c r="A48" s="32" t="s">
        <v>163</v>
      </c>
      <c r="B48" s="32"/>
      <c r="C48" s="32"/>
      <c r="D48" s="32"/>
      <c r="E48" s="32"/>
    </row>
    <row r="49" spans="3:8" x14ac:dyDescent="0.25">
      <c r="C49" s="92"/>
      <c r="D49" s="92"/>
      <c r="E49" s="92"/>
      <c r="F49" s="92"/>
      <c r="G49" s="92"/>
      <c r="H49" s="92"/>
    </row>
    <row r="50" spans="3:8" x14ac:dyDescent="0.25">
      <c r="C50" s="36"/>
      <c r="D50" s="36"/>
      <c r="E50" s="36"/>
      <c r="F50" s="36"/>
      <c r="G50" s="36"/>
      <c r="H50" s="36"/>
    </row>
    <row r="51" spans="3:8" x14ac:dyDescent="0.25">
      <c r="C51" s="79"/>
      <c r="D51" s="79"/>
      <c r="E51" s="79"/>
      <c r="F51" s="79"/>
      <c r="G51" s="79"/>
      <c r="H51" s="79"/>
    </row>
    <row r="53" spans="3:8" x14ac:dyDescent="0.25">
      <c r="C53" s="36"/>
      <c r="D53" s="36"/>
      <c r="E53" s="36"/>
      <c r="F53" s="36"/>
      <c r="G53" s="36"/>
      <c r="H53" s="36"/>
    </row>
    <row r="54" spans="3:8" x14ac:dyDescent="0.25">
      <c r="C54" s="36"/>
      <c r="D54" s="36"/>
      <c r="E54" s="36"/>
      <c r="F54" s="36"/>
      <c r="G54" s="36"/>
      <c r="H54" s="36"/>
    </row>
  </sheetData>
  <mergeCells count="6">
    <mergeCell ref="C4:D4"/>
    <mergeCell ref="E4:F4"/>
    <mergeCell ref="G4:H4"/>
    <mergeCell ref="C5:D5"/>
    <mergeCell ref="E5:F5"/>
    <mergeCell ref="G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COVER</vt:lpstr>
      <vt:lpstr>Përmbajtja_Contents</vt:lpstr>
      <vt:lpstr>Tab. 1</vt:lpstr>
      <vt:lpstr>Tab. 2</vt:lpstr>
      <vt:lpstr>Tab. 3</vt:lpstr>
      <vt:lpstr>Tab. 4</vt:lpstr>
      <vt:lpstr>Tab. 5</vt:lpstr>
      <vt:lpstr>Tab. 6</vt:lpstr>
      <vt:lpstr>Tab. 7</vt:lpstr>
      <vt:lpstr>Tab. 8</vt:lpstr>
      <vt:lpstr>Tab. 9</vt:lpstr>
      <vt:lpstr>Tab. 10</vt:lpstr>
      <vt:lpstr>Tab. 11</vt:lpstr>
      <vt:lpstr>Tab. 12</vt:lpstr>
      <vt:lpstr>COVER!Print_Area</vt:lpstr>
      <vt:lpstr>Përmbajtja_Contents!Print_Area</vt:lpstr>
      <vt:lpstr>'Tab.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Anjeza Gazidede</dc:creator>
  <cp:lastModifiedBy>Anjeza Gazidede</cp:lastModifiedBy>
  <dcterms:created xsi:type="dcterms:W3CDTF">2018-07-20T08:07:01Z</dcterms:created>
  <dcterms:modified xsi:type="dcterms:W3CDTF">2018-07-20T14:01:48Z</dcterms:modified>
</cp:coreProperties>
</file>