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F14" i="2" l="1"/>
  <c r="F24" i="2"/>
  <c r="F20" i="2"/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G24" i="2"/>
  <c r="H24" i="2"/>
  <c r="I24" i="2"/>
  <c r="J24" i="2"/>
  <c r="K24" i="2"/>
  <c r="L24" i="2"/>
  <c r="M24" i="2"/>
  <c r="B24" i="2"/>
  <c r="C20" i="2"/>
  <c r="D20" i="2"/>
  <c r="E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G32" i="2"/>
  <c r="N15" i="2"/>
  <c r="N44" i="2"/>
  <c r="N26" i="2"/>
  <c r="N24" i="2" s="1"/>
  <c r="F32" i="2"/>
  <c r="H32" i="2"/>
  <c r="I32" i="2"/>
  <c r="J32" i="2"/>
  <c r="N42" i="2"/>
  <c r="N32" i="2" l="1"/>
  <c r="G14" i="2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<sst xmlns="http://schemas.openxmlformats.org/spreadsheetml/2006/main" count="118" uniqueCount="53">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</sst>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16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166" fontId="4" fillId="3" borderId="6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justify"/>
    </xf>
    <xf numFmtId="166" fontId="5" fillId="2" borderId="6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6" fontId="4" fillId="2" borderId="9" xfId="1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166" fontId="5" fillId="2" borderId="3" xfId="1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zoomScaleNormal="100" zoomScaleSheetLayoutView="100" workbookViewId="0">
      <selection activeCell="F32" sqref="F32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5" t="s">
        <v>33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6" t="s">
        <v>0</v>
      </c>
      <c r="B12" s="103" t="s">
        <v>16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06" t="s">
        <v>51</v>
      </c>
      <c r="P12" s="2"/>
      <c r="Q12" s="2"/>
      <c r="R12" s="2"/>
    </row>
    <row r="13" spans="1:18" ht="15" customHeight="1">
      <c r="A13" s="97"/>
      <c r="B13" s="13" t="s">
        <v>28</v>
      </c>
      <c r="C13" s="60" t="s">
        <v>29</v>
      </c>
      <c r="D13" s="61" t="s">
        <v>30</v>
      </c>
      <c r="E13" s="60" t="s">
        <v>31</v>
      </c>
      <c r="F13" s="60" t="s">
        <v>32</v>
      </c>
      <c r="G13" s="60" t="s">
        <v>9</v>
      </c>
      <c r="H13" s="60" t="s">
        <v>10</v>
      </c>
      <c r="I13" s="60" t="s">
        <v>11</v>
      </c>
      <c r="J13" s="60" t="s">
        <v>12</v>
      </c>
      <c r="K13" s="60" t="s">
        <v>13</v>
      </c>
      <c r="L13" s="60" t="s">
        <v>14</v>
      </c>
      <c r="M13" s="60" t="s">
        <v>15</v>
      </c>
      <c r="N13" s="107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1709889</v>
      </c>
      <c r="D14" s="36">
        <f t="shared" si="0"/>
        <v>1842358</v>
      </c>
      <c r="E14" s="36">
        <f>E15+E16+E17+E18+E19+E20+E24</f>
        <v>1829281</v>
      </c>
      <c r="F14" s="36">
        <f>F15+F16+F17+F18+F19+F20+F24</f>
        <v>1823563</v>
      </c>
      <c r="G14" s="36">
        <f>G15+G16+G17+G18+G19+G20+G24</f>
        <v>0</v>
      </c>
      <c r="H14" s="36">
        <f>H15+H16+H17+H18+H19+H20+H24</f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47">
        <f t="shared" ref="N14:N20" si="1">SUM(B14:M14)</f>
        <v>8830152</v>
      </c>
      <c r="P14" s="2"/>
      <c r="Q14" s="2"/>
      <c r="R14" s="2"/>
    </row>
    <row r="15" spans="1:18">
      <c r="A15" s="48" t="s">
        <v>1</v>
      </c>
      <c r="B15" s="17">
        <v>1213268</v>
      </c>
      <c r="C15" s="18">
        <v>1300293</v>
      </c>
      <c r="D15" s="17">
        <v>1408978</v>
      </c>
      <c r="E15" s="17">
        <v>1374323</v>
      </c>
      <c r="F15" s="17">
        <v>1355916</v>
      </c>
      <c r="G15" s="17"/>
      <c r="H15" s="18"/>
      <c r="I15" s="18"/>
      <c r="J15" s="18"/>
      <c r="K15" s="17"/>
      <c r="L15" s="19"/>
      <c r="M15" s="87"/>
      <c r="N15" s="49">
        <f t="shared" si="1"/>
        <v>6652778</v>
      </c>
      <c r="P15" s="2"/>
      <c r="Q15" s="2"/>
      <c r="R15" s="2"/>
    </row>
    <row r="16" spans="1:18">
      <c r="A16" s="48" t="s">
        <v>2</v>
      </c>
      <c r="B16" s="40">
        <v>5693</v>
      </c>
      <c r="C16" s="40">
        <v>5784</v>
      </c>
      <c r="D16" s="40">
        <v>6817</v>
      </c>
      <c r="E16" s="40">
        <v>7124</v>
      </c>
      <c r="F16" s="40">
        <v>7828</v>
      </c>
      <c r="G16" s="17"/>
      <c r="H16" s="62"/>
      <c r="I16" s="18"/>
      <c r="J16" s="18"/>
      <c r="K16" s="17"/>
      <c r="L16" s="79"/>
      <c r="M16" s="87"/>
      <c r="N16" s="49">
        <f t="shared" si="1"/>
        <v>33246</v>
      </c>
      <c r="P16" s="2"/>
      <c r="Q16" s="2"/>
      <c r="R16" s="2"/>
    </row>
    <row r="17" spans="1:18" ht="13.5" customHeight="1">
      <c r="A17" s="48" t="s">
        <v>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/>
      <c r="H17" s="40"/>
      <c r="I17" s="40"/>
      <c r="J17" s="18"/>
      <c r="K17" s="17"/>
      <c r="L17" s="19"/>
      <c r="M17" s="87"/>
      <c r="N17" s="49">
        <f t="shared" si="1"/>
        <v>0</v>
      </c>
      <c r="P17" s="2"/>
      <c r="Q17" s="2"/>
      <c r="R17" s="2"/>
    </row>
    <row r="18" spans="1:18">
      <c r="A18" s="48" t="s">
        <v>4</v>
      </c>
      <c r="B18" s="17">
        <v>49</v>
      </c>
      <c r="C18" s="18">
        <v>37</v>
      </c>
      <c r="D18" s="17">
        <v>89</v>
      </c>
      <c r="E18" s="17">
        <v>81</v>
      </c>
      <c r="F18" s="40">
        <v>39</v>
      </c>
      <c r="G18" s="40"/>
      <c r="H18" s="18"/>
      <c r="I18" s="18"/>
      <c r="J18" s="18"/>
      <c r="K18" s="17"/>
      <c r="L18" s="19"/>
      <c r="M18" s="87"/>
      <c r="N18" s="49">
        <f t="shared" si="1"/>
        <v>295</v>
      </c>
      <c r="P18" s="2"/>
      <c r="Q18" s="2"/>
      <c r="R18" s="2"/>
    </row>
    <row r="19" spans="1:18" ht="15.75" customHeight="1">
      <c r="A19" s="48" t="s">
        <v>5</v>
      </c>
      <c r="B19" s="17">
        <v>356995</v>
      </c>
      <c r="C19" s="18">
        <v>340987</v>
      </c>
      <c r="D19" s="17">
        <v>360762</v>
      </c>
      <c r="E19" s="17">
        <v>385429</v>
      </c>
      <c r="F19" s="17">
        <v>393700</v>
      </c>
      <c r="G19" s="17"/>
      <c r="H19" s="18"/>
      <c r="I19" s="18"/>
      <c r="J19" s="18"/>
      <c r="K19" s="17"/>
      <c r="L19" s="19"/>
      <c r="M19" s="87"/>
      <c r="N19" s="49">
        <f t="shared" si="1"/>
        <v>1837873</v>
      </c>
      <c r="P19" s="2"/>
      <c r="Q19" s="2"/>
      <c r="R19" s="2"/>
    </row>
    <row r="20" spans="1:18" ht="46.5" customHeight="1">
      <c r="A20" s="48" t="s">
        <v>49</v>
      </c>
      <c r="B20" s="17">
        <f>B22+B23</f>
        <v>35204</v>
      </c>
      <c r="C20" s="17">
        <f t="shared" ref="C20:M20" si="2">C22+C23</f>
        <v>34568</v>
      </c>
      <c r="D20" s="17">
        <f t="shared" si="2"/>
        <v>35735</v>
      </c>
      <c r="E20" s="17">
        <f t="shared" si="2"/>
        <v>32546</v>
      </c>
      <c r="F20" s="17">
        <f>F22+F23</f>
        <v>34380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49">
        <f t="shared" si="1"/>
        <v>172433</v>
      </c>
      <c r="P20" s="2"/>
      <c r="Q20" s="2"/>
      <c r="R20" s="2"/>
    </row>
    <row r="21" spans="1:18" ht="15.75" customHeight="1">
      <c r="A21" s="48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9"/>
      <c r="P21" s="2"/>
      <c r="Q21" s="2"/>
      <c r="R21" s="2"/>
    </row>
    <row r="22" spans="1:18" ht="15.75" customHeight="1">
      <c r="A22" s="48" t="s">
        <v>25</v>
      </c>
      <c r="B22" s="17">
        <v>35204</v>
      </c>
      <c r="C22" s="17">
        <v>34568</v>
      </c>
      <c r="D22" s="17">
        <v>35735</v>
      </c>
      <c r="E22" s="17">
        <v>32546</v>
      </c>
      <c r="F22" s="17">
        <v>34380</v>
      </c>
      <c r="G22" s="17"/>
      <c r="H22" s="17"/>
      <c r="I22" s="17"/>
      <c r="J22" s="17"/>
      <c r="K22" s="17"/>
      <c r="L22" s="17"/>
      <c r="M22" s="17"/>
      <c r="N22" s="49">
        <f>SUM(B22:M22)</f>
        <v>172433</v>
      </c>
      <c r="P22" s="2"/>
      <c r="Q22" s="2"/>
      <c r="R22" s="2"/>
    </row>
    <row r="23" spans="1:18" ht="15.75" customHeight="1">
      <c r="A23" s="48" t="s">
        <v>26</v>
      </c>
      <c r="B23" s="17"/>
      <c r="C23" s="17">
        <v>0</v>
      </c>
      <c r="D23" s="17">
        <v>0</v>
      </c>
      <c r="E23" s="17"/>
      <c r="F23" s="17">
        <v>0</v>
      </c>
      <c r="G23" s="17"/>
      <c r="H23" s="17"/>
      <c r="I23" s="17"/>
      <c r="J23" s="17"/>
      <c r="K23" s="17"/>
      <c r="L23" s="17"/>
      <c r="M23" s="17"/>
      <c r="N23" s="49"/>
      <c r="P23" s="2"/>
      <c r="Q23" s="2"/>
      <c r="R23" s="2"/>
    </row>
    <row r="24" spans="1:18" ht="15.75" customHeight="1">
      <c r="A24" s="48" t="s">
        <v>27</v>
      </c>
      <c r="B24" s="17">
        <f>B26+B27</f>
        <v>13852</v>
      </c>
      <c r="C24" s="17">
        <f t="shared" ref="C24:M24" si="3">C26+C27</f>
        <v>28220</v>
      </c>
      <c r="D24" s="17">
        <f t="shared" si="3"/>
        <v>29977</v>
      </c>
      <c r="E24" s="17">
        <f t="shared" si="3"/>
        <v>29778</v>
      </c>
      <c r="F24" s="17">
        <f>F26+F27</f>
        <v>31700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>N26+N27</f>
        <v>133527</v>
      </c>
      <c r="P24" s="2"/>
      <c r="Q24" s="2"/>
      <c r="R24" s="2"/>
    </row>
    <row r="25" spans="1:18" ht="15.75" customHeight="1">
      <c r="A25" s="48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9"/>
      <c r="P25" s="2"/>
      <c r="Q25" s="2"/>
      <c r="R25" s="2"/>
    </row>
    <row r="26" spans="1:18" ht="15.75" customHeight="1" thickBot="1">
      <c r="A26" s="48" t="s">
        <v>25</v>
      </c>
      <c r="B26" s="17">
        <v>13852</v>
      </c>
      <c r="C26" s="17">
        <v>28220</v>
      </c>
      <c r="D26" s="17">
        <v>29977</v>
      </c>
      <c r="E26" s="17">
        <v>29778</v>
      </c>
      <c r="F26" s="17">
        <v>31700</v>
      </c>
      <c r="G26" s="17"/>
      <c r="H26" s="17"/>
      <c r="I26" s="17"/>
      <c r="J26" s="17"/>
      <c r="K26" s="17"/>
      <c r="L26" s="17"/>
      <c r="M26" s="51"/>
      <c r="N26" s="49">
        <f>SUM(B26:M26)</f>
        <v>133527</v>
      </c>
      <c r="P26" s="2"/>
      <c r="Q26" s="2"/>
      <c r="R26" s="2"/>
    </row>
    <row r="27" spans="1:18" ht="15.75" customHeight="1" thickBot="1">
      <c r="A27" s="50" t="s">
        <v>26</v>
      </c>
      <c r="B27" s="51">
        <v>0</v>
      </c>
      <c r="C27" s="51">
        <v>0</v>
      </c>
      <c r="D27" s="51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2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6" t="s">
        <v>0</v>
      </c>
      <c r="B30" s="98" t="s">
        <v>17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101" t="s">
        <v>51</v>
      </c>
      <c r="P30" s="2"/>
      <c r="Q30" s="2"/>
      <c r="R30" s="2"/>
    </row>
    <row r="31" spans="1:18" ht="15" customHeight="1">
      <c r="A31" s="97"/>
      <c r="B31" s="58" t="s">
        <v>28</v>
      </c>
      <c r="C31" s="59" t="s">
        <v>29</v>
      </c>
      <c r="D31" s="58" t="s">
        <v>30</v>
      </c>
      <c r="E31" s="58" t="s">
        <v>31</v>
      </c>
      <c r="F31" s="58" t="s">
        <v>32</v>
      </c>
      <c r="G31" s="58" t="s">
        <v>9</v>
      </c>
      <c r="H31" s="58" t="s">
        <v>10</v>
      </c>
      <c r="I31" s="58" t="s">
        <v>11</v>
      </c>
      <c r="J31" s="58" t="s">
        <v>12</v>
      </c>
      <c r="K31" s="58" t="s">
        <v>13</v>
      </c>
      <c r="L31" s="58" t="s">
        <v>14</v>
      </c>
      <c r="M31" s="35" t="s">
        <v>15</v>
      </c>
      <c r="N31" s="102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17014.17216314</v>
      </c>
      <c r="D32" s="37">
        <f t="shared" ref="D32:M32" si="4">D33+D34+D35+D36+D37+D38+D42</f>
        <v>18440.30237279</v>
      </c>
      <c r="E32" s="37">
        <f>E33+E34+E35+E36+E37+E38+E42</f>
        <v>18214.666232120002</v>
      </c>
      <c r="F32" s="37">
        <f t="shared" si="4"/>
        <v>18091.283586529997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84">
        <f t="shared" si="4"/>
        <v>0</v>
      </c>
      <c r="M32" s="37">
        <f t="shared" si="4"/>
        <v>0</v>
      </c>
      <c r="N32" s="53">
        <f t="shared" ref="N32:N38" si="5">SUM(B32:M32)</f>
        <v>88244.950232820003</v>
      </c>
      <c r="P32" s="2"/>
      <c r="Q32" s="2"/>
      <c r="R32" s="2"/>
    </row>
    <row r="33" spans="1:18">
      <c r="A33" s="48" t="s">
        <v>1</v>
      </c>
      <c r="B33" s="24">
        <v>14055.713009970001</v>
      </c>
      <c r="C33" s="16">
        <v>14975.1932149</v>
      </c>
      <c r="D33" s="34">
        <v>16111.800578980001</v>
      </c>
      <c r="E33" s="16">
        <v>15813.423547639999</v>
      </c>
      <c r="F33" s="16">
        <v>15684.13206285</v>
      </c>
      <c r="G33" s="16"/>
      <c r="H33" s="16"/>
      <c r="I33" s="16"/>
      <c r="J33" s="54"/>
      <c r="K33" s="16"/>
      <c r="L33" s="85"/>
      <c r="M33" s="25"/>
      <c r="N33" s="55">
        <f t="shared" si="5"/>
        <v>76640.262414340003</v>
      </c>
      <c r="P33" s="2"/>
      <c r="Q33" s="2"/>
      <c r="R33" s="2"/>
    </row>
    <row r="34" spans="1:18">
      <c r="A34" s="48" t="s">
        <v>2</v>
      </c>
      <c r="B34" s="24">
        <v>307.52184514999999</v>
      </c>
      <c r="C34" s="24">
        <v>152.41876199999999</v>
      </c>
      <c r="D34" s="24">
        <v>173.45770899999999</v>
      </c>
      <c r="E34" s="24">
        <v>193.35219900000001</v>
      </c>
      <c r="F34" s="16">
        <v>198.89247</v>
      </c>
      <c r="G34" s="16"/>
      <c r="H34" s="16"/>
      <c r="I34" s="16"/>
      <c r="J34" s="23"/>
      <c r="K34" s="16"/>
      <c r="L34" s="85"/>
      <c r="M34" s="25"/>
      <c r="N34" s="55">
        <f t="shared" si="5"/>
        <v>1025.6429851500002</v>
      </c>
      <c r="P34" s="2"/>
      <c r="Q34" s="2"/>
      <c r="R34" s="2"/>
    </row>
    <row r="35" spans="1:18">
      <c r="A35" s="48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/>
      <c r="H35" s="16"/>
      <c r="I35" s="16"/>
      <c r="J35" s="23"/>
      <c r="K35" s="16"/>
      <c r="L35" s="85"/>
      <c r="M35" s="25"/>
      <c r="N35" s="55">
        <f t="shared" si="5"/>
        <v>0</v>
      </c>
      <c r="P35" s="2"/>
      <c r="Q35" s="2"/>
      <c r="R35" s="2"/>
    </row>
    <row r="36" spans="1:18">
      <c r="A36" s="48" t="s">
        <v>4</v>
      </c>
      <c r="B36" s="24">
        <v>0.85058997999999997</v>
      </c>
      <c r="C36" s="16">
        <v>1.4213014300000002</v>
      </c>
      <c r="D36" s="34">
        <v>0.78762796000000002</v>
      </c>
      <c r="E36" s="39">
        <v>0.92596224999999999</v>
      </c>
      <c r="F36" s="16">
        <v>0.47781325000000002</v>
      </c>
      <c r="G36" s="16"/>
      <c r="H36" s="16"/>
      <c r="I36" s="16"/>
      <c r="J36" s="23"/>
      <c r="K36" s="16"/>
      <c r="L36" s="85"/>
      <c r="M36" s="25"/>
      <c r="N36" s="55">
        <f t="shared" si="5"/>
        <v>4.4632948700000004</v>
      </c>
      <c r="P36" s="2"/>
      <c r="Q36" s="2"/>
      <c r="R36" s="2"/>
    </row>
    <row r="37" spans="1:18">
      <c r="A37" s="14" t="s">
        <v>5</v>
      </c>
      <c r="B37" s="24">
        <v>1884.83270337</v>
      </c>
      <c r="C37" s="16">
        <v>1683.3454461399999</v>
      </c>
      <c r="D37" s="34">
        <v>1945.24057219</v>
      </c>
      <c r="E37" s="16">
        <v>2003.7493355900001</v>
      </c>
      <c r="F37" s="16">
        <v>2000.8681182100001</v>
      </c>
      <c r="G37" s="16"/>
      <c r="H37" s="16"/>
      <c r="I37" s="16"/>
      <c r="J37" s="23"/>
      <c r="K37" s="16"/>
      <c r="L37" s="85"/>
      <c r="M37" s="25"/>
      <c r="N37" s="16">
        <f t="shared" si="5"/>
        <v>9518.0361755000013</v>
      </c>
      <c r="P37" s="2"/>
      <c r="Q37" s="2"/>
      <c r="R37" s="2"/>
    </row>
    <row r="38" spans="1:18" ht="42.75">
      <c r="A38" s="48" t="s">
        <v>49</v>
      </c>
      <c r="B38" s="24">
        <f>B40+B41</f>
        <v>125.56357412</v>
      </c>
      <c r="C38" s="24">
        <f t="shared" ref="C38:M38" si="6">C40+C41</f>
        <v>127.20383378999999</v>
      </c>
      <c r="D38" s="24">
        <f t="shared" si="6"/>
        <v>130.19179578999999</v>
      </c>
      <c r="E38" s="24">
        <f t="shared" si="6"/>
        <v>123.77174848</v>
      </c>
      <c r="F38" s="24">
        <f t="shared" si="6"/>
        <v>124.47830031999999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55">
        <f t="shared" si="5"/>
        <v>631.20925249999993</v>
      </c>
      <c r="P38" s="2"/>
      <c r="Q38" s="2"/>
      <c r="R38" s="2"/>
    </row>
    <row r="39" spans="1:18">
      <c r="A39" s="48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5"/>
      <c r="M39" s="25"/>
      <c r="N39" s="55"/>
      <c r="P39" s="2"/>
      <c r="Q39" s="2"/>
      <c r="R39" s="2"/>
    </row>
    <row r="40" spans="1:18">
      <c r="A40" s="48" t="s">
        <v>25</v>
      </c>
      <c r="B40" s="24">
        <v>125.56357412</v>
      </c>
      <c r="C40" s="16">
        <v>127.20383378999999</v>
      </c>
      <c r="D40" s="34">
        <v>130.19179578999999</v>
      </c>
      <c r="E40" s="16">
        <v>123.77174848</v>
      </c>
      <c r="F40" s="16">
        <v>124.47830031999999</v>
      </c>
      <c r="G40" s="16"/>
      <c r="H40" s="16"/>
      <c r="I40" s="16"/>
      <c r="J40" s="23"/>
      <c r="K40" s="16"/>
      <c r="L40" s="85"/>
      <c r="M40" s="25"/>
      <c r="N40" s="55">
        <f>SUM(B40:M40)</f>
        <v>631.20925249999993</v>
      </c>
      <c r="P40" s="2"/>
      <c r="Q40" s="2"/>
      <c r="R40" s="2"/>
    </row>
    <row r="41" spans="1:18">
      <c r="A41" s="48" t="s">
        <v>26</v>
      </c>
      <c r="B41" s="24"/>
      <c r="C41" s="16">
        <v>0</v>
      </c>
      <c r="D41" s="34"/>
      <c r="E41" s="16"/>
      <c r="F41" s="16">
        <v>0</v>
      </c>
      <c r="G41" s="16"/>
      <c r="H41" s="16"/>
      <c r="I41" s="16"/>
      <c r="J41" s="23"/>
      <c r="K41" s="16"/>
      <c r="L41" s="85"/>
      <c r="M41" s="25"/>
      <c r="N41" s="55"/>
      <c r="P41" s="2"/>
      <c r="Q41" s="2"/>
      <c r="R41" s="2"/>
    </row>
    <row r="42" spans="1:18">
      <c r="A42" s="48" t="s">
        <v>27</v>
      </c>
      <c r="B42" s="24">
        <f>B44+B45</f>
        <v>110.04415565000001</v>
      </c>
      <c r="C42" s="24">
        <f t="shared" ref="C42:M42" si="7">C44+C45</f>
        <v>74.589604879999996</v>
      </c>
      <c r="D42" s="24">
        <f t="shared" si="7"/>
        <v>78.824088870000011</v>
      </c>
      <c r="E42" s="24">
        <f t="shared" si="7"/>
        <v>79.443439159999997</v>
      </c>
      <c r="F42" s="24">
        <f t="shared" si="7"/>
        <v>82.434821900000003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55">
        <f>SUM(B42:M42)</f>
        <v>425.33611045999999</v>
      </c>
      <c r="P42" s="2"/>
      <c r="Q42" s="2"/>
      <c r="R42" s="2"/>
    </row>
    <row r="43" spans="1:18">
      <c r="A43" s="48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5"/>
      <c r="M43" s="25"/>
      <c r="N43" s="55"/>
      <c r="P43" s="2"/>
      <c r="Q43" s="2"/>
      <c r="R43" s="2"/>
    </row>
    <row r="44" spans="1:18">
      <c r="A44" s="48" t="s">
        <v>25</v>
      </c>
      <c r="B44" s="24">
        <v>110.04415565000001</v>
      </c>
      <c r="C44" s="16">
        <v>74.589604879999996</v>
      </c>
      <c r="D44" s="15">
        <v>78.824088870000011</v>
      </c>
      <c r="E44" s="35">
        <v>79.443439159999997</v>
      </c>
      <c r="F44" s="16">
        <v>82.434821900000003</v>
      </c>
      <c r="G44" s="16"/>
      <c r="H44" s="16"/>
      <c r="I44" s="16"/>
      <c r="J44" s="23"/>
      <c r="K44" s="16"/>
      <c r="L44" s="85"/>
      <c r="M44" s="25"/>
      <c r="N44" s="55">
        <f>SUM(B44:M44)</f>
        <v>425.33611045999999</v>
      </c>
      <c r="P44" s="2"/>
      <c r="Q44" s="2"/>
      <c r="R44" s="2"/>
    </row>
    <row r="45" spans="1:18" ht="15.75" customHeight="1" thickBot="1">
      <c r="A45" s="50" t="s">
        <v>26</v>
      </c>
      <c r="B45" s="56"/>
      <c r="C45" s="56">
        <v>0</v>
      </c>
      <c r="D45" s="56"/>
      <c r="E45" s="56"/>
      <c r="F45" s="56">
        <v>0</v>
      </c>
      <c r="G45" s="56"/>
      <c r="H45" s="56"/>
      <c r="I45" s="56"/>
      <c r="J45" s="56"/>
      <c r="K45" s="56"/>
      <c r="L45" s="86"/>
      <c r="M45" s="56"/>
      <c r="N45" s="57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2" sqref="V32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81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5" t="s">
        <v>34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7"/>
    </row>
    <row r="11" spans="1:23" ht="15">
      <c r="A11" s="110" t="s">
        <v>0</v>
      </c>
      <c r="B11" s="112" t="s">
        <v>36</v>
      </c>
      <c r="C11" s="112"/>
      <c r="D11" s="112" t="s">
        <v>37</v>
      </c>
      <c r="E11" s="112"/>
      <c r="F11" s="112" t="s">
        <v>38</v>
      </c>
      <c r="G11" s="112"/>
      <c r="H11" s="112" t="s">
        <v>39</v>
      </c>
      <c r="I11" s="112"/>
      <c r="J11" s="112" t="s">
        <v>40</v>
      </c>
      <c r="K11" s="112"/>
      <c r="L11" s="114" t="s">
        <v>41</v>
      </c>
      <c r="M11" s="115"/>
      <c r="N11" s="114" t="s">
        <v>42</v>
      </c>
      <c r="O11" s="115"/>
      <c r="P11" s="114" t="s">
        <v>43</v>
      </c>
      <c r="Q11" s="115"/>
      <c r="R11" s="109" t="s">
        <v>44</v>
      </c>
      <c r="S11" s="109"/>
      <c r="T11" s="109" t="s">
        <v>48</v>
      </c>
      <c r="U11" s="113"/>
      <c r="V11" s="109" t="s">
        <v>50</v>
      </c>
      <c r="W11" s="109"/>
    </row>
    <row r="12" spans="1:23" ht="14.25">
      <c r="A12" s="111"/>
      <c r="B12" s="69" t="s">
        <v>45</v>
      </c>
      <c r="C12" s="13" t="s">
        <v>46</v>
      </c>
      <c r="D12" s="69" t="s">
        <v>45</v>
      </c>
      <c r="E12" s="13" t="s">
        <v>46</v>
      </c>
      <c r="F12" s="69" t="s">
        <v>45</v>
      </c>
      <c r="G12" s="13" t="s">
        <v>46</v>
      </c>
      <c r="H12" s="69" t="s">
        <v>45</v>
      </c>
      <c r="I12" s="13" t="s">
        <v>46</v>
      </c>
      <c r="J12" s="69" t="s">
        <v>45</v>
      </c>
      <c r="K12" s="13" t="s">
        <v>46</v>
      </c>
      <c r="L12" s="69" t="s">
        <v>45</v>
      </c>
      <c r="M12" s="13" t="s">
        <v>46</v>
      </c>
      <c r="N12" s="69" t="s">
        <v>45</v>
      </c>
      <c r="O12" s="13" t="s">
        <v>46</v>
      </c>
      <c r="P12" s="69" t="s">
        <v>45</v>
      </c>
      <c r="Q12" s="13" t="s">
        <v>46</v>
      </c>
      <c r="R12" s="69" t="s">
        <v>45</v>
      </c>
      <c r="S12" s="13" t="s">
        <v>46</v>
      </c>
      <c r="T12" s="13"/>
      <c r="U12" s="88"/>
      <c r="V12" s="69" t="s">
        <v>45</v>
      </c>
      <c r="W12" s="13" t="s">
        <v>46</v>
      </c>
    </row>
    <row r="13" spans="1:23" ht="15">
      <c r="A13" s="70" t="s">
        <v>6</v>
      </c>
      <c r="B13" s="71">
        <v>8205143</v>
      </c>
      <c r="C13" s="72">
        <v>93726.596327471692</v>
      </c>
      <c r="D13" s="71">
        <v>9124300</v>
      </c>
      <c r="E13" s="72">
        <v>101905.83065831661</v>
      </c>
      <c r="F13" s="71">
        <v>10406955</v>
      </c>
      <c r="G13" s="72">
        <v>107860.95777908426</v>
      </c>
      <c r="H13" s="71">
        <v>11531652</v>
      </c>
      <c r="I13" s="73">
        <v>117979.5411495383</v>
      </c>
      <c r="J13" s="71">
        <v>12411290</v>
      </c>
      <c r="K13" s="73">
        <v>123481.9690815919</v>
      </c>
      <c r="L13" s="74">
        <v>13229406</v>
      </c>
      <c r="M13" s="73">
        <v>130167.52</v>
      </c>
      <c r="N13" s="74">
        <v>13685957.6</v>
      </c>
      <c r="O13" s="73">
        <v>136121.56464268631</v>
      </c>
      <c r="P13" s="74">
        <f>P14+P15+P16+P17+P18+P19+P23</f>
        <v>15145133</v>
      </c>
      <c r="Q13" s="73">
        <f>Q14+Q15+Q16+Q17+Q18+Q19+Q23</f>
        <v>150429.65414821234</v>
      </c>
      <c r="R13" s="74">
        <v>16908214</v>
      </c>
      <c r="S13" s="73">
        <v>169561.18008718046</v>
      </c>
      <c r="T13" s="74">
        <v>18909783</v>
      </c>
      <c r="U13" s="89">
        <v>199990.18595160978</v>
      </c>
      <c r="V13" s="92">
        <v>20804419</v>
      </c>
      <c r="W13" s="72">
        <v>218652.54118094002</v>
      </c>
    </row>
    <row r="14" spans="1:23" ht="14.25">
      <c r="A14" s="14" t="s">
        <v>1</v>
      </c>
      <c r="B14" s="75">
        <v>7910609</v>
      </c>
      <c r="C14" s="15">
        <v>89067.425124568297</v>
      </c>
      <c r="D14" s="75">
        <v>8717982</v>
      </c>
      <c r="E14" s="15">
        <v>96117.270059397211</v>
      </c>
      <c r="F14" s="75">
        <v>9877583</v>
      </c>
      <c r="G14" s="15">
        <v>100057.90561164251</v>
      </c>
      <c r="H14" s="75">
        <v>10778879</v>
      </c>
      <c r="I14" s="15">
        <v>106659.5502210377</v>
      </c>
      <c r="J14" s="75">
        <v>11300330</v>
      </c>
      <c r="K14" s="15">
        <v>109609.5271136977</v>
      </c>
      <c r="L14" s="75">
        <v>11729920</v>
      </c>
      <c r="M14" s="16">
        <v>117195.28</v>
      </c>
      <c r="N14" s="75">
        <v>12205989</v>
      </c>
      <c r="O14" s="16">
        <v>125048.55482109931</v>
      </c>
      <c r="P14" s="63">
        <v>13105771</v>
      </c>
      <c r="Q14" s="64">
        <v>136627.5672648616</v>
      </c>
      <c r="R14" s="76">
        <v>14273766</v>
      </c>
      <c r="S14" s="65">
        <v>152670.32366170618</v>
      </c>
      <c r="T14" s="83">
        <v>15473156</v>
      </c>
      <c r="U14" s="90">
        <v>179839.98520752907</v>
      </c>
      <c r="V14" s="93">
        <v>16499401</v>
      </c>
      <c r="W14" s="82">
        <v>193863.16373015</v>
      </c>
    </row>
    <row r="15" spans="1:23" ht="14.25">
      <c r="A15" s="14" t="s">
        <v>2</v>
      </c>
      <c r="B15" s="75">
        <v>133</v>
      </c>
      <c r="C15" s="15">
        <v>2.0974000000000004</v>
      </c>
      <c r="D15" s="75">
        <v>91</v>
      </c>
      <c r="E15" s="15">
        <v>2.9665000000000004</v>
      </c>
      <c r="F15" s="75">
        <v>47</v>
      </c>
      <c r="G15" s="15">
        <v>0.23021000000000003</v>
      </c>
      <c r="H15" s="75">
        <v>11</v>
      </c>
      <c r="I15" s="15">
        <v>0.104</v>
      </c>
      <c r="J15" s="75">
        <v>5</v>
      </c>
      <c r="K15" s="15">
        <v>3.3000000000000002E-2</v>
      </c>
      <c r="L15" s="75">
        <v>21</v>
      </c>
      <c r="M15" s="16">
        <v>0.09</v>
      </c>
      <c r="N15" s="75">
        <v>6</v>
      </c>
      <c r="O15" s="16">
        <v>1.0500000000000001E-2</v>
      </c>
      <c r="P15" s="63">
        <v>816</v>
      </c>
      <c r="Q15" s="64">
        <v>116.4484356056</v>
      </c>
      <c r="R15" s="76">
        <v>0</v>
      </c>
      <c r="S15" s="65">
        <v>0</v>
      </c>
      <c r="T15" s="83">
        <v>2046</v>
      </c>
      <c r="U15" s="90">
        <v>58.780100000000004</v>
      </c>
      <c r="V15" s="93">
        <v>37421</v>
      </c>
      <c r="W15" s="82">
        <v>1176.0060664</v>
      </c>
    </row>
    <row r="16" spans="1:23" ht="14.25">
      <c r="A16" s="14" t="s">
        <v>3</v>
      </c>
      <c r="B16" s="75">
        <v>271</v>
      </c>
      <c r="C16" s="15">
        <v>9.3699999999999992</v>
      </c>
      <c r="D16" s="75">
        <v>366</v>
      </c>
      <c r="E16" s="15">
        <v>10.01834058</v>
      </c>
      <c r="F16" s="75">
        <v>260</v>
      </c>
      <c r="G16" s="15">
        <v>6.3109741800000014</v>
      </c>
      <c r="H16" s="75">
        <v>277</v>
      </c>
      <c r="I16" s="15">
        <v>5.7195975100000016</v>
      </c>
      <c r="J16" s="75">
        <v>80</v>
      </c>
      <c r="K16" s="15">
        <v>0.68451000000000017</v>
      </c>
      <c r="L16" s="75">
        <v>61</v>
      </c>
      <c r="M16" s="16">
        <v>0.75</v>
      </c>
      <c r="N16" s="75">
        <v>40</v>
      </c>
      <c r="O16" s="16">
        <v>0.65375000000000005</v>
      </c>
      <c r="P16" s="63">
        <v>63</v>
      </c>
      <c r="Q16" s="64">
        <v>0.5845800000000001</v>
      </c>
      <c r="R16" s="76">
        <v>0</v>
      </c>
      <c r="S16" s="65">
        <v>0</v>
      </c>
      <c r="T16" s="83">
        <v>0</v>
      </c>
      <c r="U16" s="90">
        <v>0</v>
      </c>
      <c r="V16" s="93">
        <v>0</v>
      </c>
      <c r="W16" s="82">
        <v>0</v>
      </c>
    </row>
    <row r="17" spans="1:23" ht="14.25">
      <c r="A17" s="14" t="s">
        <v>4</v>
      </c>
      <c r="B17" s="75">
        <v>2999</v>
      </c>
      <c r="C17" s="15">
        <v>451.51054134229997</v>
      </c>
      <c r="D17" s="75">
        <v>2647</v>
      </c>
      <c r="E17" s="15">
        <v>453.8558663453</v>
      </c>
      <c r="F17" s="75">
        <v>1654</v>
      </c>
      <c r="G17" s="15">
        <v>358.21535952861001</v>
      </c>
      <c r="H17" s="75">
        <v>2088</v>
      </c>
      <c r="I17" s="15">
        <v>400.09662223039993</v>
      </c>
      <c r="J17" s="75">
        <v>3450</v>
      </c>
      <c r="K17" s="15">
        <v>475.04214799520003</v>
      </c>
      <c r="L17" s="75">
        <v>2764</v>
      </c>
      <c r="M17" s="16">
        <v>460.17</v>
      </c>
      <c r="N17" s="75">
        <v>881</v>
      </c>
      <c r="O17" s="16">
        <v>113.7295183449</v>
      </c>
      <c r="P17" s="63">
        <v>580</v>
      </c>
      <c r="Q17" s="64">
        <v>14.061536424499998</v>
      </c>
      <c r="R17" s="76">
        <v>309</v>
      </c>
      <c r="S17" s="65">
        <v>4.4978471756000005</v>
      </c>
      <c r="T17" s="83">
        <v>384</v>
      </c>
      <c r="U17" s="90">
        <v>5.2291238409999989</v>
      </c>
      <c r="V17" s="93">
        <v>703</v>
      </c>
      <c r="W17" s="82">
        <v>12.2424582</v>
      </c>
    </row>
    <row r="18" spans="1:23" ht="14.25">
      <c r="A18" s="14" t="s">
        <v>5</v>
      </c>
      <c r="B18" s="75">
        <v>291131</v>
      </c>
      <c r="C18" s="15">
        <v>4196.1932615611013</v>
      </c>
      <c r="D18" s="75">
        <v>403214</v>
      </c>
      <c r="E18" s="15">
        <v>5321.7238919940992</v>
      </c>
      <c r="F18" s="75">
        <v>527411</v>
      </c>
      <c r="G18" s="15">
        <v>7438.2956237331337</v>
      </c>
      <c r="H18" s="75">
        <v>750397</v>
      </c>
      <c r="I18" s="15">
        <v>10914.177124973099</v>
      </c>
      <c r="J18" s="75">
        <v>1107425</v>
      </c>
      <c r="K18" s="15">
        <v>13396.682309898999</v>
      </c>
      <c r="L18" s="75">
        <v>1496640</v>
      </c>
      <c r="M18" s="16">
        <v>12511.23</v>
      </c>
      <c r="N18" s="75">
        <v>1479042</v>
      </c>
      <c r="O18" s="16">
        <v>10958.616053242118</v>
      </c>
      <c r="P18" s="63">
        <v>1816736</v>
      </c>
      <c r="Q18" s="64">
        <v>12266.34462003197</v>
      </c>
      <c r="R18" s="76">
        <v>2344890</v>
      </c>
      <c r="S18" s="65">
        <v>15121.324946297551</v>
      </c>
      <c r="T18" s="83">
        <v>2949023</v>
      </c>
      <c r="U18" s="90">
        <v>18347.1113283497</v>
      </c>
      <c r="V18" s="93">
        <v>3609573</v>
      </c>
      <c r="W18" s="82">
        <v>21250.1319645</v>
      </c>
    </row>
    <row r="19" spans="1:23" ht="42.75">
      <c r="A19" s="14" t="s">
        <v>23</v>
      </c>
      <c r="B19" s="75"/>
      <c r="C19" s="15"/>
      <c r="D19" s="75"/>
      <c r="E19" s="15"/>
      <c r="F19" s="75"/>
      <c r="G19" s="15"/>
      <c r="H19" s="75"/>
      <c r="I19" s="15"/>
      <c r="J19" s="75"/>
      <c r="K19" s="15"/>
      <c r="L19" s="75"/>
      <c r="M19" s="16"/>
      <c r="N19" s="75"/>
      <c r="O19" s="16"/>
      <c r="P19" s="63">
        <v>65294</v>
      </c>
      <c r="Q19" s="64">
        <v>786.61280408999994</v>
      </c>
      <c r="R19" s="76">
        <v>80892</v>
      </c>
      <c r="S19" s="65">
        <v>894.37182885999994</v>
      </c>
      <c r="T19" s="83">
        <v>238336</v>
      </c>
      <c r="U19" s="90">
        <v>937.32245659</v>
      </c>
      <c r="V19" s="93">
        <v>360185</v>
      </c>
      <c r="W19" s="82">
        <v>1474.07862391</v>
      </c>
    </row>
    <row r="20" spans="1:23" ht="14.25">
      <c r="A20" s="14" t="s">
        <v>24</v>
      </c>
      <c r="B20" s="75"/>
      <c r="C20" s="15"/>
      <c r="D20" s="75"/>
      <c r="E20" s="15"/>
      <c r="F20" s="75"/>
      <c r="G20" s="15"/>
      <c r="H20" s="75"/>
      <c r="I20" s="15"/>
      <c r="J20" s="75"/>
      <c r="K20" s="15"/>
      <c r="L20" s="75"/>
      <c r="M20" s="16"/>
      <c r="N20" s="75"/>
      <c r="O20" s="16"/>
      <c r="P20" s="63"/>
      <c r="Q20" s="64"/>
      <c r="R20" s="76"/>
      <c r="S20" s="65"/>
      <c r="T20" s="83"/>
      <c r="U20" s="90"/>
      <c r="V20" s="93"/>
      <c r="W20" s="82"/>
    </row>
    <row r="21" spans="1:23" ht="14.25">
      <c r="A21" s="14" t="s">
        <v>25</v>
      </c>
      <c r="B21" s="75"/>
      <c r="C21" s="15"/>
      <c r="D21" s="75"/>
      <c r="E21" s="15"/>
      <c r="F21" s="75"/>
      <c r="G21" s="15"/>
      <c r="H21" s="75"/>
      <c r="I21" s="15"/>
      <c r="J21" s="75"/>
      <c r="K21" s="15"/>
      <c r="L21" s="75"/>
      <c r="M21" s="16"/>
      <c r="N21" s="75"/>
      <c r="O21" s="16"/>
      <c r="P21" s="63">
        <v>65294</v>
      </c>
      <c r="Q21" s="64">
        <v>786.61280408999994</v>
      </c>
      <c r="R21" s="76">
        <v>80892</v>
      </c>
      <c r="S21" s="65">
        <v>894.37182885999994</v>
      </c>
      <c r="T21" s="83">
        <v>238336</v>
      </c>
      <c r="U21" s="90">
        <v>937.32245659</v>
      </c>
      <c r="V21" s="93">
        <v>360185</v>
      </c>
      <c r="W21" s="82">
        <v>1474.07862391</v>
      </c>
    </row>
    <row r="22" spans="1:23" ht="14.25">
      <c r="A22" s="14" t="s">
        <v>26</v>
      </c>
      <c r="B22" s="75"/>
      <c r="C22" s="15"/>
      <c r="D22" s="75"/>
      <c r="E22" s="15"/>
      <c r="F22" s="75"/>
      <c r="G22" s="15"/>
      <c r="H22" s="75"/>
      <c r="I22" s="15"/>
      <c r="J22" s="75"/>
      <c r="K22" s="15"/>
      <c r="L22" s="75"/>
      <c r="M22" s="16"/>
      <c r="N22" s="75"/>
      <c r="O22" s="16"/>
      <c r="P22" s="63">
        <v>0</v>
      </c>
      <c r="Q22" s="64">
        <v>0</v>
      </c>
      <c r="R22" s="76"/>
      <c r="S22" s="65"/>
      <c r="T22" s="83"/>
      <c r="U22" s="90"/>
      <c r="V22" s="93"/>
      <c r="W22" s="82"/>
    </row>
    <row r="23" spans="1:23" ht="14.25">
      <c r="A23" s="14" t="s">
        <v>27</v>
      </c>
      <c r="B23" s="75"/>
      <c r="C23" s="15"/>
      <c r="D23" s="75"/>
      <c r="E23" s="15"/>
      <c r="F23" s="75"/>
      <c r="G23" s="15"/>
      <c r="H23" s="75"/>
      <c r="I23" s="15"/>
      <c r="J23" s="75"/>
      <c r="K23" s="15"/>
      <c r="L23" s="75"/>
      <c r="M23" s="16"/>
      <c r="N23" s="75"/>
      <c r="O23" s="16"/>
      <c r="P23" s="63">
        <v>155873</v>
      </c>
      <c r="Q23" s="64">
        <v>618.03490719870001</v>
      </c>
      <c r="R23" s="76">
        <v>208357</v>
      </c>
      <c r="S23" s="65">
        <v>870.66180314109988</v>
      </c>
      <c r="T23" s="83">
        <v>246838</v>
      </c>
      <c r="U23" s="90">
        <v>801.75773530000004</v>
      </c>
      <c r="V23" s="17">
        <v>297136</v>
      </c>
      <c r="W23" s="82">
        <v>876.91833777999989</v>
      </c>
    </row>
    <row r="24" spans="1:23" ht="14.25">
      <c r="A24" s="14" t="s">
        <v>24</v>
      </c>
      <c r="B24" s="75"/>
      <c r="C24" s="15"/>
      <c r="D24" s="75"/>
      <c r="E24" s="15"/>
      <c r="F24" s="75"/>
      <c r="G24" s="15"/>
      <c r="H24" s="75"/>
      <c r="I24" s="15"/>
      <c r="J24" s="75"/>
      <c r="K24" s="15"/>
      <c r="L24" s="75"/>
      <c r="M24" s="16"/>
      <c r="N24" s="75"/>
      <c r="O24" s="16"/>
      <c r="P24" s="63"/>
      <c r="Q24" s="64"/>
      <c r="R24" s="76"/>
      <c r="S24" s="65"/>
      <c r="T24" s="83"/>
      <c r="U24" s="90"/>
      <c r="V24" s="93"/>
      <c r="W24" s="82"/>
    </row>
    <row r="25" spans="1:23" ht="14.25">
      <c r="A25" s="14" t="s">
        <v>25</v>
      </c>
      <c r="B25" s="75"/>
      <c r="C25" s="15"/>
      <c r="D25" s="75"/>
      <c r="E25" s="15"/>
      <c r="F25" s="75"/>
      <c r="G25" s="15"/>
      <c r="H25" s="75"/>
      <c r="I25" s="15"/>
      <c r="J25" s="75"/>
      <c r="K25" s="15"/>
      <c r="L25" s="75"/>
      <c r="M25" s="16"/>
      <c r="N25" s="75"/>
      <c r="O25" s="16"/>
      <c r="P25" s="63">
        <v>155873</v>
      </c>
      <c r="Q25" s="64">
        <v>618.03490719870001</v>
      </c>
      <c r="R25" s="76">
        <v>208357</v>
      </c>
      <c r="S25" s="65">
        <v>870.66180314109988</v>
      </c>
      <c r="T25" s="83">
        <v>246838</v>
      </c>
      <c r="U25" s="90">
        <v>801.75773530000004</v>
      </c>
      <c r="V25" s="93">
        <v>297136</v>
      </c>
      <c r="W25" s="82">
        <v>876.91833777999989</v>
      </c>
    </row>
    <row r="26" spans="1:23" ht="15">
      <c r="A26" s="14" t="s">
        <v>26</v>
      </c>
      <c r="B26" s="75"/>
      <c r="C26" s="15"/>
      <c r="D26" s="75"/>
      <c r="E26" s="15"/>
      <c r="F26" s="75"/>
      <c r="G26" s="15"/>
      <c r="H26" s="75"/>
      <c r="I26" s="15"/>
      <c r="J26" s="75"/>
      <c r="K26" s="15"/>
      <c r="L26" s="75"/>
      <c r="M26" s="16"/>
      <c r="N26" s="75"/>
      <c r="O26" s="16"/>
      <c r="P26" s="63"/>
      <c r="Q26" s="64"/>
      <c r="R26" s="77"/>
      <c r="S26" s="66"/>
      <c r="T26" s="80"/>
      <c r="U26" s="91"/>
      <c r="V26" s="94">
        <v>0</v>
      </c>
      <c r="W26" s="80"/>
    </row>
    <row r="27" spans="1:23" ht="14.25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2"/>
      <c r="Q27" s="12"/>
      <c r="R27" s="12"/>
      <c r="S27" s="12"/>
      <c r="T27" s="12"/>
      <c r="U27" s="12"/>
    </row>
    <row r="28" spans="1:2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3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3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2019-07-03T09:20:38Z</dcterms:modified>
</cp:coreProperties>
</file>