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9. SHTATOR\PUBLIKIME AIPS - AECH TETOR  &amp; INSTRUMENTET SHTATOR 2021\"/>
    </mc:Choice>
  </mc:AlternateContent>
  <bookViews>
    <workbookView xWindow="0" yWindow="0" windowWidth="28800" windowHeight="9735"/>
  </bookViews>
  <sheets>
    <sheet name="Transaksione terminale 2021" sheetId="2" r:id="rId1"/>
    <sheet name="Transaksionet terminale ne vite" sheetId="3" r:id="rId2"/>
  </sheets>
  <definedNames>
    <definedName name="_xlnm.Print_Area" localSheetId="0">'Transaksione terminale 2021'!$A$1:$N$50</definedName>
    <definedName name="_xlnm.Print_Area" localSheetId="1">'Transaksionet terminale ne vite'!$A$1:$O$186</definedName>
  </definedNames>
  <calcPr calcId="152511"/>
</workbook>
</file>

<file path=xl/calcChain.xml><?xml version="1.0" encoding="utf-8"?>
<calcChain xmlns="http://schemas.openxmlformats.org/spreadsheetml/2006/main">
  <c r="E20" i="2" l="1"/>
  <c r="D20" i="2" l="1"/>
  <c r="K35" i="3" l="1"/>
  <c r="K15" i="3"/>
  <c r="I20" i="2" l="1"/>
  <c r="H24" i="2"/>
  <c r="H20" i="2"/>
  <c r="F38" i="2" l="1"/>
  <c r="F42" i="2"/>
  <c r="F24" i="2"/>
  <c r="F20" i="2"/>
  <c r="N34" i="2" l="1"/>
  <c r="N35" i="2"/>
  <c r="N36" i="2"/>
  <c r="N37" i="2"/>
  <c r="N39" i="2"/>
  <c r="N40" i="2"/>
  <c r="N41" i="2"/>
  <c r="N43" i="2"/>
  <c r="N44" i="2"/>
  <c r="N45" i="2"/>
  <c r="N33" i="2"/>
  <c r="C42" i="2"/>
  <c r="D42" i="2"/>
  <c r="E42" i="2"/>
  <c r="G42" i="2"/>
  <c r="H42" i="2"/>
  <c r="I42" i="2"/>
  <c r="J42" i="2"/>
  <c r="K42" i="2"/>
  <c r="L42" i="2"/>
  <c r="M42" i="2"/>
  <c r="B42" i="2"/>
  <c r="C38" i="2"/>
  <c r="D38" i="2"/>
  <c r="E38" i="2"/>
  <c r="G38" i="2"/>
  <c r="H38" i="2"/>
  <c r="I38" i="2"/>
  <c r="J38" i="2"/>
  <c r="K38" i="2"/>
  <c r="L38" i="2"/>
  <c r="M38" i="2"/>
  <c r="B38" i="2"/>
  <c r="C24" i="2"/>
  <c r="D24" i="2"/>
  <c r="E24" i="2"/>
  <c r="G24" i="2"/>
  <c r="I24" i="2"/>
  <c r="J24" i="2"/>
  <c r="K24" i="2"/>
  <c r="L24" i="2"/>
  <c r="M24" i="2"/>
  <c r="B24" i="2"/>
  <c r="C20" i="2"/>
  <c r="G20" i="2"/>
  <c r="J20" i="2"/>
  <c r="K20" i="2"/>
  <c r="L20" i="2"/>
  <c r="M20" i="2"/>
  <c r="B20" i="2"/>
  <c r="N42" i="2" l="1"/>
  <c r="N38" i="2"/>
  <c r="F14" i="2"/>
  <c r="N19" i="2" l="1"/>
  <c r="N18" i="2"/>
  <c r="H14" i="2"/>
  <c r="N16" i="2"/>
  <c r="M14" i="2"/>
  <c r="E32" i="2"/>
  <c r="K32" i="2"/>
  <c r="E14" i="2"/>
  <c r="K14" i="2"/>
  <c r="L14" i="2"/>
  <c r="D14" i="2"/>
  <c r="I14" i="2"/>
  <c r="J14" i="2"/>
  <c r="C32" i="2"/>
  <c r="B32" i="2"/>
  <c r="B14" i="2"/>
  <c r="C14" i="2"/>
  <c r="L32" i="2"/>
  <c r="N17" i="2"/>
  <c r="N22" i="2"/>
  <c r="D32" i="2"/>
  <c r="M32" i="2"/>
  <c r="G32" i="2"/>
  <c r="N15" i="2"/>
  <c r="N26" i="2"/>
  <c r="N24" i="2" s="1"/>
  <c r="F32" i="2"/>
  <c r="H32" i="2"/>
  <c r="I32" i="2"/>
  <c r="J32" i="2"/>
  <c r="N32" i="2" l="1"/>
  <c r="G14" i="2"/>
  <c r="N14" i="2" s="1"/>
  <c r="N20" i="2"/>
</calcChain>
</file>

<file path=xl/sharedStrings.xml><?xml version="1.0" encoding="utf-8"?>
<sst xmlns="http://schemas.openxmlformats.org/spreadsheetml/2006/main" count="108" uniqueCount="45">
  <si>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</si>
  <si>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</si>
  <si>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</si>
  <si>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</si>
  <si>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</si>
  <si>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</si>
  <si>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</si>
  <si>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</si>
  <si>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</si>
  <si>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</si>
  <si>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</si>
  <si>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</si>
  <si>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</si>
  <si>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</si>
  <si>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</si>
  <si>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</si>
  <si>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</si>
  <si>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</si>
  <si>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</si>
  <si>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</si>
  <si>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</si>
  <si>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</si>
  <si>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</si>
  <si>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</si>
  <si>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</si>
  <si>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</si>
  <si>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</si>
  <si>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</si>
  <si>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Të dhënat e vitit 2014, bazuar në rishikimin e metodologjisë së raportimeve për instrumentet e pagesave në muajin Janar 2014, nuk përfshin transaksionet me karta në internet.</t>
  </si>
  <si>
    <t xml:space="preserve">6-Transaksione për mbushjen, rimbushjen ose tërheqjen e vlerës së mbetur  të parasë elektronike </t>
  </si>
  <si>
    <t xml:space="preserve">Description </t>
  </si>
  <si>
    <t>Years</t>
  </si>
  <si>
    <t>2014*</t>
  </si>
  <si>
    <t>*Te dhenat e vitit 2014, bazuar ne metodologjine e raportimit te instrumenteve te pagesave, per muajin Janar 2014, nuk perfshijne transaksionet me karta ne internet.</t>
  </si>
  <si>
    <r>
      <t xml:space="preserve"> </t>
    </r>
    <r>
      <rPr>
        <b/>
        <i/>
        <u/>
        <sz val="11"/>
        <rFont val="Arial"/>
        <family val="2"/>
      </rPr>
      <t xml:space="preserve">Transaksione me karta sipas tipologjise se terminaleve te tyre nder vite - Vlera (ne Milion LEK) </t>
    </r>
  </si>
  <si>
    <t>Totali i vitit 2021</t>
  </si>
  <si>
    <t xml:space="preserve"> Transaksionet me karta sipas tipologjisë së terminalit  për muajt e vitit 2021</t>
  </si>
  <si>
    <t>Shkurt</t>
  </si>
  <si>
    <t>Mars</t>
  </si>
  <si>
    <t>Prill</t>
  </si>
  <si>
    <t xml:space="preserve">Maj </t>
  </si>
  <si>
    <t>Qershor</t>
  </si>
  <si>
    <t>Janar</t>
  </si>
  <si>
    <t>Korrik</t>
  </si>
  <si>
    <t>Gusht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</si>
</sst>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" fillId="0" borderId="0"/>
  </cellStyleXfs>
  <cellXfs count="115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8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Alignment="1"/>
    <xf numFmtId="0" fontId="6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7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0" fontId="5" fillId="2" borderId="5" xfId="0" applyFont="1" applyFill="1" applyBorder="1" applyAlignment="1">
      <alignment horizontal="justify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5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0" fontId="0" fillId="2" borderId="0" xfId="0" applyFill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166" fontId="5" fillId="2" borderId="1" xfId="1" applyNumberFormat="1" applyFont="1" applyFill="1" applyBorder="1" applyAlignment="1">
      <alignment horizontal="right"/>
    </xf>
    <xf numFmtId="166" fontId="4" fillId="3" borderId="19" xfId="1" applyNumberFormat="1" applyFont="1" applyFill="1" applyBorder="1" applyAlignment="1">
      <alignment horizontal="right"/>
    </xf>
    <xf numFmtId="166" fontId="5" fillId="2" borderId="19" xfId="1" applyNumberFormat="1" applyFont="1" applyFill="1" applyBorder="1" applyAlignment="1">
      <alignment horizontal="right"/>
    </xf>
    <xf numFmtId="166" fontId="4" fillId="2" borderId="20" xfId="1" applyNumberFormat="1" applyFont="1" applyFill="1" applyBorder="1" applyAlignment="1">
      <alignment horizontal="right"/>
    </xf>
    <xf numFmtId="166" fontId="4" fillId="3" borderId="6" xfId="1" applyNumberFormat="1" applyFont="1" applyFill="1" applyBorder="1" applyAlignment="1">
      <alignment horizontal="justify" wrapText="1"/>
    </xf>
    <xf numFmtId="166" fontId="5" fillId="2" borderId="6" xfId="1" applyNumberFormat="1" applyFont="1" applyFill="1" applyBorder="1" applyAlignment="1"/>
    <xf numFmtId="166" fontId="5" fillId="2" borderId="9" xfId="1" applyNumberFormat="1" applyFont="1" applyFill="1" applyBorder="1" applyAlignment="1"/>
    <xf numFmtId="166" fontId="0" fillId="0" borderId="0" xfId="1" applyNumberFormat="1" applyFont="1" applyAlignment="1"/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/>
    <xf numFmtId="0" fontId="1" fillId="2" borderId="0" xfId="0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166" fontId="5" fillId="0" borderId="1" xfId="1" applyNumberFormat="1" applyFont="1" applyFill="1" applyBorder="1" applyAlignment="1"/>
    <xf numFmtId="166" fontId="4" fillId="3" borderId="27" xfId="1" applyNumberFormat="1" applyFont="1" applyFill="1" applyBorder="1" applyAlignment="1">
      <alignment horizontal="justify" wrapText="1"/>
    </xf>
    <xf numFmtId="166" fontId="4" fillId="3" borderId="28" xfId="1" applyNumberFormat="1" applyFont="1" applyFill="1" applyBorder="1" applyAlignment="1">
      <alignment horizontal="justify" wrapText="1"/>
    </xf>
    <xf numFmtId="165" fontId="5" fillId="0" borderId="1" xfId="1" applyFont="1" applyFill="1" applyBorder="1" applyAlignment="1"/>
    <xf numFmtId="166" fontId="5" fillId="2" borderId="8" xfId="1" applyNumberFormat="1" applyFont="1" applyFill="1" applyBorder="1" applyAlignment="1">
      <alignment horizontal="right"/>
    </xf>
    <xf numFmtId="166" fontId="10" fillId="2" borderId="9" xfId="1" applyNumberFormat="1" applyFont="1" applyFill="1" applyBorder="1" applyAlignment="1"/>
    <xf numFmtId="166" fontId="4" fillId="2" borderId="24" xfId="1" applyNumberFormat="1" applyFont="1" applyFill="1" applyBorder="1" applyAlignment="1">
      <alignment horizontal="center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/>
    <xf numFmtId="166" fontId="4" fillId="3" borderId="27" xfId="1" applyNumberFormat="1" applyFont="1" applyFill="1" applyBorder="1" applyAlignment="1"/>
    <xf numFmtId="166" fontId="4" fillId="3" borderId="27" xfId="1" applyNumberFormat="1" applyFont="1" applyFill="1" applyBorder="1" applyAlignment="1">
      <alignment horizontal="right"/>
    </xf>
    <xf numFmtId="166" fontId="4" fillId="2" borderId="29" xfId="1" applyNumberFormat="1" applyFont="1" applyFill="1" applyBorder="1" applyAlignment="1">
      <alignment horizontal="center"/>
    </xf>
    <xf numFmtId="166" fontId="4" fillId="3" borderId="15" xfId="1" applyNumberFormat="1" applyFont="1" applyFill="1" applyBorder="1" applyAlignment="1"/>
    <xf numFmtId="166" fontId="5" fillId="2" borderId="30" xfId="1" applyNumberFormat="1" applyFont="1" applyFill="1" applyBorder="1" applyAlignment="1"/>
    <xf numFmtId="0" fontId="4" fillId="3" borderId="33" xfId="0" applyFont="1" applyFill="1" applyBorder="1" applyAlignment="1">
      <alignment horizontal="justify"/>
    </xf>
    <xf numFmtId="0" fontId="5" fillId="2" borderId="33" xfId="0" applyFont="1" applyFill="1" applyBorder="1" applyAlignment="1">
      <alignment horizontal="justify"/>
    </xf>
    <xf numFmtId="0" fontId="5" fillId="2" borderId="34" xfId="0" applyFont="1" applyFill="1" applyBorder="1" applyAlignment="1">
      <alignment horizontal="justify"/>
    </xf>
    <xf numFmtId="165" fontId="4" fillId="3" borderId="4" xfId="2" applyFont="1" applyFill="1" applyBorder="1" applyAlignment="1"/>
    <xf numFmtId="165" fontId="5" fillId="2" borderId="1" xfId="2" applyFont="1" applyFill="1" applyBorder="1" applyAlignment="1"/>
    <xf numFmtId="167" fontId="5" fillId="2" borderId="9" xfId="0" applyNumberFormat="1" applyFont="1" applyFill="1" applyBorder="1" applyAlignment="1"/>
    <xf numFmtId="0" fontId="10" fillId="2" borderId="0" xfId="0" applyFont="1" applyFill="1" applyBorder="1" applyAlignment="1"/>
    <xf numFmtId="0" fontId="9" fillId="2" borderId="0" xfId="5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5" fontId="4" fillId="2" borderId="22" xfId="1" applyFont="1" applyFill="1" applyBorder="1" applyAlignment="1">
      <alignment horizontal="center"/>
    </xf>
    <xf numFmtId="165" fontId="4" fillId="2" borderId="23" xfId="1" applyFont="1" applyFill="1" applyBorder="1" applyAlignment="1">
      <alignment horizontal="center"/>
    </xf>
    <xf numFmtId="165" fontId="4" fillId="2" borderId="31" xfId="1" applyFont="1" applyFill="1" applyBorder="1" applyAlignment="1">
      <alignment horizontal="center"/>
    </xf>
    <xf numFmtId="165" fontId="4" fillId="2" borderId="32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37</xdr:row>
      <xdr:rowOff>20228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67775" y="7105650"/>
          <a:ext cx="76200" cy="201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38</xdr:row>
      <xdr:rowOff>142875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820150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37</xdr:row>
      <xdr:rowOff>9739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7943850" y="7096125"/>
          <a:ext cx="76200" cy="200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39277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7943850" y="69437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topLeftCell="A4" zoomScaleNormal="100" zoomScaleSheetLayoutView="100" workbookViewId="0">
      <selection activeCell="M55" sqref="M55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7" t="s">
        <v>25</v>
      </c>
      <c r="B7" s="97"/>
      <c r="C7" s="97"/>
      <c r="D7" s="97"/>
      <c r="E7" s="97"/>
      <c r="F7" s="97"/>
      <c r="G7" s="97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36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39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0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12"/>
      <c r="L11" s="12"/>
      <c r="M11" s="12"/>
      <c r="N11" s="12"/>
      <c r="O11" s="2"/>
      <c r="P11" s="2"/>
      <c r="Q11" s="2"/>
      <c r="R11" s="2"/>
    </row>
    <row r="12" spans="1:18" ht="15">
      <c r="A12" s="98" t="s">
        <v>0</v>
      </c>
      <c r="B12" s="105" t="s">
        <v>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8" t="s">
        <v>35</v>
      </c>
      <c r="P12" s="2"/>
      <c r="Q12" s="2"/>
      <c r="R12" s="2"/>
    </row>
    <row r="13" spans="1:18" ht="15" customHeight="1">
      <c r="A13" s="99"/>
      <c r="B13" s="13" t="s">
        <v>42</v>
      </c>
      <c r="C13" s="51" t="s">
        <v>37</v>
      </c>
      <c r="D13" s="52" t="s">
        <v>38</v>
      </c>
      <c r="E13" s="51" t="s">
        <v>39</v>
      </c>
      <c r="F13" s="51" t="s">
        <v>40</v>
      </c>
      <c r="G13" s="51" t="s">
        <v>41</v>
      </c>
      <c r="H13" s="51" t="s">
        <v>43</v>
      </c>
      <c r="I13" s="51" t="s">
        <v>44</v>
      </c>
      <c r="J13" s="50" t="s">
        <v>9</v>
      </c>
      <c r="K13" s="50" t="s">
        <v>10</v>
      </c>
      <c r="L13" s="50" t="s">
        <v>11</v>
      </c>
      <c r="M13" s="31" t="s">
        <v>12</v>
      </c>
      <c r="N13" s="109"/>
      <c r="P13" s="2"/>
      <c r="Q13" s="2"/>
      <c r="R13" s="2"/>
    </row>
    <row r="14" spans="1:18" ht="15" customHeight="1">
      <c r="A14" s="42" t="s">
        <v>6</v>
      </c>
      <c r="B14" s="32">
        <f>B15+B16+B17+B18+B19+B20+B24</f>
        <v>1903966</v>
      </c>
      <c r="C14" s="32">
        <f t="shared" ref="C14:M14" si="0">C15+C16+C17+C18+C19+C20+C24</f>
        <v>2000972</v>
      </c>
      <c r="D14" s="32">
        <f t="shared" si="0"/>
        <v>2277717</v>
      </c>
      <c r="E14" s="32">
        <f>E15+E16+E17+E18+E19+E20+E24</f>
        <v>2222723</v>
      </c>
      <c r="F14" s="32">
        <f>F15+F16+F17+F18+F19+F20+F24</f>
        <v>2369536</v>
      </c>
      <c r="G14" s="32">
        <f>G15+G16+G17+G18+G19+G20+G24</f>
        <v>2354444</v>
      </c>
      <c r="H14" s="32">
        <f>H15+H16+H17+H18+H19+H20+H24</f>
        <v>2364616</v>
      </c>
      <c r="I14" s="32">
        <f t="shared" si="0"/>
        <v>2229378</v>
      </c>
      <c r="J14" s="32">
        <f t="shared" si="0"/>
        <v>2277142</v>
      </c>
      <c r="K14" s="32">
        <f t="shared" si="0"/>
        <v>0</v>
      </c>
      <c r="L14" s="32">
        <f t="shared" si="0"/>
        <v>0</v>
      </c>
      <c r="M14" s="67">
        <f t="shared" si="0"/>
        <v>0</v>
      </c>
      <c r="N14" s="64">
        <f t="shared" ref="N14:N20" si="1">SUM(B14:M14)</f>
        <v>20000494</v>
      </c>
      <c r="P14" s="2"/>
      <c r="Q14" s="2"/>
      <c r="R14" s="2"/>
    </row>
    <row r="15" spans="1:18">
      <c r="A15" s="43" t="s">
        <v>1</v>
      </c>
      <c r="B15" s="18">
        <v>1276447</v>
      </c>
      <c r="C15" s="18">
        <v>1358443</v>
      </c>
      <c r="D15" s="17">
        <v>1561221</v>
      </c>
      <c r="E15" s="17">
        <v>1523182</v>
      </c>
      <c r="F15" s="76">
        <v>1618314</v>
      </c>
      <c r="G15" s="17">
        <v>1594430</v>
      </c>
      <c r="H15" s="18">
        <v>1595151</v>
      </c>
      <c r="I15" s="18">
        <v>1469672</v>
      </c>
      <c r="J15" s="18">
        <v>1487508</v>
      </c>
      <c r="K15" s="17"/>
      <c r="L15" s="19"/>
      <c r="M15" s="68"/>
      <c r="N15" s="65">
        <f t="shared" si="1"/>
        <v>13484368</v>
      </c>
      <c r="P15" s="2"/>
      <c r="Q15" s="2"/>
      <c r="R15" s="2"/>
    </row>
    <row r="16" spans="1:18">
      <c r="A16" s="43" t="s">
        <v>2</v>
      </c>
      <c r="B16" s="18">
        <v>22899</v>
      </c>
      <c r="C16" s="18">
        <v>22053</v>
      </c>
      <c r="D16" s="36">
        <v>26470</v>
      </c>
      <c r="E16" s="36">
        <v>27496</v>
      </c>
      <c r="F16" s="36">
        <v>29122</v>
      </c>
      <c r="G16" s="17">
        <v>29959</v>
      </c>
      <c r="H16" s="53">
        <v>32805</v>
      </c>
      <c r="I16" s="18">
        <v>33769</v>
      </c>
      <c r="J16" s="18">
        <v>35146</v>
      </c>
      <c r="K16" s="17"/>
      <c r="L16" s="19"/>
      <c r="M16" s="68"/>
      <c r="N16" s="65">
        <f t="shared" si="1"/>
        <v>259719</v>
      </c>
      <c r="P16" s="2"/>
      <c r="Q16" s="2"/>
      <c r="R16" s="2"/>
    </row>
    <row r="17" spans="1:18" ht="13.5" customHeight="1">
      <c r="A17" s="43" t="s">
        <v>3</v>
      </c>
      <c r="B17" s="18">
        <v>0</v>
      </c>
      <c r="C17" s="18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8">
        <v>0</v>
      </c>
      <c r="K17" s="17"/>
      <c r="L17" s="19"/>
      <c r="M17" s="68"/>
      <c r="N17" s="65">
        <f t="shared" si="1"/>
        <v>0</v>
      </c>
      <c r="P17" s="2"/>
      <c r="Q17" s="2"/>
      <c r="R17" s="2"/>
    </row>
    <row r="18" spans="1:18">
      <c r="A18" s="43" t="s">
        <v>4</v>
      </c>
      <c r="B18" s="18">
        <v>36</v>
      </c>
      <c r="C18" s="18">
        <v>41</v>
      </c>
      <c r="D18" s="17">
        <v>60</v>
      </c>
      <c r="E18" s="17">
        <v>53</v>
      </c>
      <c r="F18" s="36">
        <v>44</v>
      </c>
      <c r="G18" s="36">
        <v>41</v>
      </c>
      <c r="H18" s="18">
        <v>49</v>
      </c>
      <c r="I18" s="18">
        <v>37</v>
      </c>
      <c r="J18" s="18">
        <v>32</v>
      </c>
      <c r="K18" s="17"/>
      <c r="L18" s="19"/>
      <c r="M18" s="68"/>
      <c r="N18" s="65">
        <f t="shared" si="1"/>
        <v>393</v>
      </c>
      <c r="P18" s="2"/>
      <c r="Q18" s="2"/>
      <c r="R18" s="2"/>
    </row>
    <row r="19" spans="1:18" ht="15.75" customHeight="1">
      <c r="A19" s="43" t="s">
        <v>5</v>
      </c>
      <c r="B19" s="18">
        <v>532997</v>
      </c>
      <c r="C19" s="18">
        <v>548793</v>
      </c>
      <c r="D19" s="17">
        <v>608075</v>
      </c>
      <c r="E19" s="17">
        <v>591812</v>
      </c>
      <c r="F19" s="17">
        <v>642658</v>
      </c>
      <c r="G19" s="17">
        <v>653907</v>
      </c>
      <c r="H19" s="18">
        <v>668356</v>
      </c>
      <c r="I19" s="18">
        <v>656755</v>
      </c>
      <c r="J19" s="18">
        <v>681312</v>
      </c>
      <c r="K19" s="17"/>
      <c r="L19" s="19"/>
      <c r="M19" s="68"/>
      <c r="N19" s="65">
        <f t="shared" si="1"/>
        <v>5584665</v>
      </c>
      <c r="P19" s="2"/>
      <c r="Q19" s="2"/>
      <c r="R19" s="2"/>
    </row>
    <row r="20" spans="1:18" ht="46.5" customHeight="1">
      <c r="A20" s="43" t="s">
        <v>29</v>
      </c>
      <c r="B20" s="17">
        <f>B22+B23</f>
        <v>35396</v>
      </c>
      <c r="C20" s="17">
        <f t="shared" ref="C20:M20" si="2">C22+C23</f>
        <v>35274</v>
      </c>
      <c r="D20" s="17">
        <f t="shared" si="2"/>
        <v>40558</v>
      </c>
      <c r="E20" s="17">
        <f>E22+E23</f>
        <v>39637</v>
      </c>
      <c r="F20" s="17">
        <f>F22+F23</f>
        <v>39150</v>
      </c>
      <c r="G20" s="17">
        <f t="shared" si="2"/>
        <v>37487</v>
      </c>
      <c r="H20" s="17">
        <f>H22+H23</f>
        <v>33289</v>
      </c>
      <c r="I20" s="17">
        <f t="shared" si="2"/>
        <v>33833</v>
      </c>
      <c r="J20" s="17">
        <f t="shared" si="2"/>
        <v>36103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65">
        <f t="shared" si="1"/>
        <v>330727</v>
      </c>
      <c r="P20" s="2"/>
      <c r="Q20" s="2"/>
      <c r="R20" s="2"/>
    </row>
    <row r="21" spans="1:18" ht="15.75" customHeight="1">
      <c r="A21" s="43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8"/>
      <c r="N21" s="65"/>
      <c r="P21" s="2"/>
      <c r="Q21" s="2"/>
      <c r="R21" s="2"/>
    </row>
    <row r="22" spans="1:18" ht="15.75" customHeight="1">
      <c r="A22" s="43" t="s">
        <v>22</v>
      </c>
      <c r="B22" s="17">
        <v>35396</v>
      </c>
      <c r="C22" s="17">
        <v>35274</v>
      </c>
      <c r="D22" s="17">
        <v>40558</v>
      </c>
      <c r="E22" s="17">
        <v>39637</v>
      </c>
      <c r="F22" s="17">
        <v>39150</v>
      </c>
      <c r="G22" s="17">
        <v>37487</v>
      </c>
      <c r="H22" s="17">
        <v>33289</v>
      </c>
      <c r="I22" s="59">
        <v>33833</v>
      </c>
      <c r="J22" s="17">
        <v>36103</v>
      </c>
      <c r="K22" s="17"/>
      <c r="L22" s="17"/>
      <c r="M22" s="68"/>
      <c r="N22" s="65">
        <f>SUM(B22:M22)</f>
        <v>330727</v>
      </c>
      <c r="P22" s="2"/>
      <c r="Q22" s="2"/>
      <c r="R22" s="2"/>
    </row>
    <row r="23" spans="1:18" ht="15.75" customHeight="1">
      <c r="A23" s="43" t="s">
        <v>23</v>
      </c>
      <c r="B23" s="17"/>
      <c r="C23" s="17">
        <v>0</v>
      </c>
      <c r="D23" s="17">
        <v>0</v>
      </c>
      <c r="E23" s="17"/>
      <c r="F23" s="17">
        <v>0</v>
      </c>
      <c r="G23" s="17">
        <v>0</v>
      </c>
      <c r="H23" s="17"/>
      <c r="I23" s="17"/>
      <c r="J23" s="17"/>
      <c r="K23" s="17"/>
      <c r="L23" s="17"/>
      <c r="M23" s="68"/>
      <c r="N23" s="65"/>
      <c r="P23" s="2"/>
      <c r="Q23" s="2"/>
      <c r="R23" s="2"/>
    </row>
    <row r="24" spans="1:18" ht="15.75" customHeight="1">
      <c r="A24" s="43" t="s">
        <v>24</v>
      </c>
      <c r="B24" s="17">
        <f>B26+B27</f>
        <v>36191</v>
      </c>
      <c r="C24" s="17">
        <f t="shared" ref="C24:M24" si="3">C26+C27</f>
        <v>36368</v>
      </c>
      <c r="D24" s="17">
        <f t="shared" si="3"/>
        <v>41333</v>
      </c>
      <c r="E24" s="17">
        <f t="shared" si="3"/>
        <v>40543</v>
      </c>
      <c r="F24" s="17">
        <f>F26+F27</f>
        <v>40248</v>
      </c>
      <c r="G24" s="17">
        <f t="shared" si="3"/>
        <v>38620</v>
      </c>
      <c r="H24" s="17">
        <f>H26+H27</f>
        <v>34966</v>
      </c>
      <c r="I24" s="17">
        <f t="shared" si="3"/>
        <v>35312</v>
      </c>
      <c r="J24" s="17">
        <f t="shared" si="3"/>
        <v>37041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8">
        <f>N26+N27</f>
        <v>340622</v>
      </c>
      <c r="P24" s="2"/>
      <c r="Q24" s="2"/>
      <c r="R24" s="2"/>
    </row>
    <row r="25" spans="1:18" ht="15.75" customHeight="1">
      <c r="A25" s="43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8"/>
      <c r="N25" s="65"/>
      <c r="P25" s="2"/>
      <c r="Q25" s="2"/>
      <c r="R25" s="2"/>
    </row>
    <row r="26" spans="1:18" ht="15.75" customHeight="1">
      <c r="A26" s="43" t="s">
        <v>22</v>
      </c>
      <c r="B26" s="17">
        <v>36191</v>
      </c>
      <c r="C26" s="17">
        <v>36368</v>
      </c>
      <c r="D26" s="17">
        <v>41333</v>
      </c>
      <c r="E26" s="17">
        <v>40543</v>
      </c>
      <c r="F26" s="17">
        <v>40248</v>
      </c>
      <c r="G26" s="17">
        <v>38620</v>
      </c>
      <c r="H26" s="17">
        <v>34966</v>
      </c>
      <c r="I26" s="17">
        <v>35312</v>
      </c>
      <c r="J26" s="17">
        <v>37041</v>
      </c>
      <c r="K26" s="17"/>
      <c r="L26" s="17"/>
      <c r="M26" s="68"/>
      <c r="N26" s="65">
        <f>SUM(B26:M26)</f>
        <v>340622</v>
      </c>
      <c r="P26" s="2"/>
      <c r="Q26" s="2"/>
      <c r="R26" s="2"/>
    </row>
    <row r="27" spans="1:18" ht="15.75" customHeight="1" thickBot="1">
      <c r="A27" s="44" t="s">
        <v>23</v>
      </c>
      <c r="B27" s="45"/>
      <c r="C27" s="45">
        <v>0</v>
      </c>
      <c r="D27" s="45">
        <v>0</v>
      </c>
      <c r="E27" s="45"/>
      <c r="F27" s="45">
        <v>0</v>
      </c>
      <c r="G27" s="45">
        <v>0</v>
      </c>
      <c r="H27" s="45"/>
      <c r="I27" s="45"/>
      <c r="J27" s="45"/>
      <c r="K27" s="45"/>
      <c r="L27" s="45"/>
      <c r="M27" s="69"/>
      <c r="N27" s="66">
        <v>0</v>
      </c>
      <c r="P27" s="2"/>
      <c r="Q27" s="2"/>
      <c r="R27" s="2"/>
    </row>
    <row r="28" spans="1:18">
      <c r="A28" s="41"/>
      <c r="B28" s="41"/>
      <c r="C28" s="41"/>
      <c r="D28" s="41"/>
      <c r="E28" s="41"/>
      <c r="F28" s="41"/>
      <c r="G28" s="41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0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8" t="s">
        <v>0</v>
      </c>
      <c r="B30" s="100" t="s">
        <v>14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03" t="s">
        <v>35</v>
      </c>
      <c r="P30" s="2"/>
      <c r="Q30" s="2"/>
      <c r="R30" s="2"/>
    </row>
    <row r="31" spans="1:18" ht="15" customHeight="1">
      <c r="A31" s="99"/>
      <c r="B31" s="13" t="s">
        <v>42</v>
      </c>
      <c r="C31" s="51" t="s">
        <v>37</v>
      </c>
      <c r="D31" s="52" t="s">
        <v>38</v>
      </c>
      <c r="E31" s="51" t="s">
        <v>39</v>
      </c>
      <c r="F31" s="51" t="s">
        <v>40</v>
      </c>
      <c r="G31" s="51" t="s">
        <v>41</v>
      </c>
      <c r="H31" s="51" t="s">
        <v>43</v>
      </c>
      <c r="I31" s="51" t="s">
        <v>44</v>
      </c>
      <c r="J31" s="50" t="s">
        <v>9</v>
      </c>
      <c r="K31" s="50" t="s">
        <v>10</v>
      </c>
      <c r="L31" s="50" t="s">
        <v>11</v>
      </c>
      <c r="M31" s="31" t="s">
        <v>12</v>
      </c>
      <c r="N31" s="104"/>
      <c r="P31" s="2"/>
      <c r="Q31" s="2"/>
      <c r="R31" s="2"/>
    </row>
    <row r="32" spans="1:18" ht="15">
      <c r="A32" s="42" t="s">
        <v>6</v>
      </c>
      <c r="B32" s="33">
        <f>B33+B34+B35+B36+B37+B38+B42</f>
        <v>20406.936871999998</v>
      </c>
      <c r="C32" s="33">
        <f>C33+C34+C35+C36+C37+C38+C42</f>
        <v>21249.558615229998</v>
      </c>
      <c r="D32" s="33">
        <f t="shared" ref="D32:M32" si="4">D33+D34+D35+D36+D37+D38+D42</f>
        <v>24364.46769618</v>
      </c>
      <c r="E32" s="33">
        <f>E33+E34+E35+E36+E37+E38+E42</f>
        <v>24258.844316719998</v>
      </c>
      <c r="F32" s="33">
        <f t="shared" si="4"/>
        <v>25626.261354390004</v>
      </c>
      <c r="G32" s="33">
        <f t="shared" si="4"/>
        <v>25594.97797616</v>
      </c>
      <c r="H32" s="33">
        <f t="shared" si="4"/>
        <v>26897.677270320004</v>
      </c>
      <c r="I32" s="33">
        <f t="shared" si="4"/>
        <v>26173.771948009999</v>
      </c>
      <c r="J32" s="33">
        <f t="shared" si="4"/>
        <v>25578.459100459997</v>
      </c>
      <c r="K32" s="33">
        <f t="shared" si="4"/>
        <v>0</v>
      </c>
      <c r="L32" s="60">
        <f t="shared" si="4"/>
        <v>0</v>
      </c>
      <c r="M32" s="33">
        <f t="shared" si="4"/>
        <v>0</v>
      </c>
      <c r="N32" s="46">
        <f>SUM(B32:M32)</f>
        <v>220150.95514947001</v>
      </c>
      <c r="P32" s="2"/>
      <c r="Q32" s="2"/>
      <c r="R32" s="2"/>
    </row>
    <row r="33" spans="1:18">
      <c r="A33" s="43" t="s">
        <v>1</v>
      </c>
      <c r="B33" s="24">
        <v>16692.899762109999</v>
      </c>
      <c r="C33" s="16">
        <v>17854.106281479999</v>
      </c>
      <c r="D33" s="30">
        <v>20179.856555210001</v>
      </c>
      <c r="E33" s="16">
        <v>20032.606968080003</v>
      </c>
      <c r="F33" s="16">
        <v>20911.216472560001</v>
      </c>
      <c r="G33" s="16">
        <v>20804.145763560002</v>
      </c>
      <c r="H33" s="16">
        <v>21815.745630240002</v>
      </c>
      <c r="I33" s="16">
        <v>21048.1593522</v>
      </c>
      <c r="J33" s="47">
        <v>20406.553494599997</v>
      </c>
      <c r="K33" s="16"/>
      <c r="L33" s="61"/>
      <c r="M33" s="25"/>
      <c r="N33" s="48">
        <f>SUM(B33:M33)</f>
        <v>179745.29028004</v>
      </c>
      <c r="P33" s="2"/>
      <c r="Q33" s="2"/>
      <c r="R33" s="2"/>
    </row>
    <row r="34" spans="1:18">
      <c r="A34" s="43" t="s">
        <v>2</v>
      </c>
      <c r="B34" s="24">
        <v>1199.6705516400002</v>
      </c>
      <c r="C34" s="24">
        <v>1128.0889944800001</v>
      </c>
      <c r="D34" s="24">
        <v>1413.43371518</v>
      </c>
      <c r="E34" s="24">
        <v>1435.4370575</v>
      </c>
      <c r="F34" s="16">
        <v>1566.4983674600001</v>
      </c>
      <c r="G34" s="16">
        <v>1618.89808079</v>
      </c>
      <c r="H34" s="16">
        <v>1834.8108901600001</v>
      </c>
      <c r="I34" s="16">
        <v>1970.1698601500002</v>
      </c>
      <c r="J34" s="23">
        <v>1915.5040728199999</v>
      </c>
      <c r="K34" s="16"/>
      <c r="L34" s="61"/>
      <c r="M34" s="25"/>
      <c r="N34" s="48">
        <f t="shared" ref="N34:N45" si="5">SUM(B34:M34)</f>
        <v>14082.511590180002</v>
      </c>
      <c r="P34" s="2"/>
      <c r="Q34" s="2"/>
      <c r="R34" s="2"/>
    </row>
    <row r="35" spans="1:18">
      <c r="A35" s="43" t="s">
        <v>3</v>
      </c>
      <c r="B35" s="24">
        <v>0</v>
      </c>
      <c r="C35" s="24">
        <v>0</v>
      </c>
      <c r="D35" s="24">
        <v>0</v>
      </c>
      <c r="E35" s="24">
        <v>0</v>
      </c>
      <c r="F35" s="16">
        <v>0</v>
      </c>
      <c r="G35" s="16">
        <v>0</v>
      </c>
      <c r="H35" s="16">
        <v>0</v>
      </c>
      <c r="I35" s="16">
        <v>0</v>
      </c>
      <c r="J35" s="23">
        <v>0</v>
      </c>
      <c r="K35" s="16">
        <v>0</v>
      </c>
      <c r="L35" s="61">
        <v>0</v>
      </c>
      <c r="M35" s="25">
        <v>0</v>
      </c>
      <c r="N35" s="48">
        <f t="shared" si="5"/>
        <v>0</v>
      </c>
      <c r="P35" s="2"/>
      <c r="Q35" s="2"/>
      <c r="R35" s="2"/>
    </row>
    <row r="36" spans="1:18">
      <c r="A36" s="43" t="s">
        <v>4</v>
      </c>
      <c r="B36" s="24">
        <v>0.91468589</v>
      </c>
      <c r="C36" s="16">
        <v>0.88671256000000009</v>
      </c>
      <c r="D36" s="30">
        <v>1.8057630499999997</v>
      </c>
      <c r="E36" s="35">
        <v>1.9794798199999999</v>
      </c>
      <c r="F36" s="16">
        <v>0.81082814999999997</v>
      </c>
      <c r="G36" s="16">
        <v>0.8314944299999999</v>
      </c>
      <c r="H36" s="16">
        <v>2.1707997900000002</v>
      </c>
      <c r="I36" s="16">
        <v>0.91945833999999993</v>
      </c>
      <c r="J36" s="23">
        <v>0.87532851</v>
      </c>
      <c r="K36" s="16"/>
      <c r="L36" s="61"/>
      <c r="M36" s="25"/>
      <c r="N36" s="48">
        <f t="shared" si="5"/>
        <v>11.19455054</v>
      </c>
      <c r="P36" s="2"/>
      <c r="Q36" s="2"/>
      <c r="R36" s="2"/>
    </row>
    <row r="37" spans="1:18">
      <c r="A37" s="14" t="s">
        <v>5</v>
      </c>
      <c r="B37" s="24">
        <v>2263.2842977200003</v>
      </c>
      <c r="C37" s="16">
        <v>2036.11353259</v>
      </c>
      <c r="D37" s="30">
        <v>2488.6722793399999</v>
      </c>
      <c r="E37" s="16">
        <v>2502.55297294</v>
      </c>
      <c r="F37" s="16">
        <v>2837.2582068400002</v>
      </c>
      <c r="G37" s="16">
        <v>2886.40979449</v>
      </c>
      <c r="H37" s="16">
        <v>2979.2490272300001</v>
      </c>
      <c r="I37" s="16">
        <v>2882.4600082100001</v>
      </c>
      <c r="J37" s="23">
        <v>2974.2742485100002</v>
      </c>
      <c r="K37" s="16"/>
      <c r="L37" s="61"/>
      <c r="M37" s="25"/>
      <c r="N37" s="48">
        <f t="shared" si="5"/>
        <v>23850.274367870003</v>
      </c>
      <c r="P37" s="2"/>
      <c r="Q37" s="2"/>
      <c r="R37" s="2"/>
    </row>
    <row r="38" spans="1:18" ht="42.75">
      <c r="A38" s="43" t="s">
        <v>29</v>
      </c>
      <c r="B38" s="24">
        <f>B40+B41</f>
        <v>130.30307664999998</v>
      </c>
      <c r="C38" s="24">
        <f t="shared" ref="C38:M38" si="6">C40+C41</f>
        <v>121.29415115</v>
      </c>
      <c r="D38" s="24">
        <f t="shared" si="6"/>
        <v>146.78206903</v>
      </c>
      <c r="E38" s="24">
        <f t="shared" si="6"/>
        <v>148.12939408</v>
      </c>
      <c r="F38" s="24">
        <f>F40+F41</f>
        <v>155.94679094999998</v>
      </c>
      <c r="G38" s="24">
        <f t="shared" si="6"/>
        <v>142.45711009000001</v>
      </c>
      <c r="H38" s="24">
        <f t="shared" si="6"/>
        <v>138.24867612</v>
      </c>
      <c r="I38" s="24">
        <f t="shared" si="6"/>
        <v>134.95361369999998</v>
      </c>
      <c r="J38" s="24">
        <f t="shared" si="6"/>
        <v>143.48456927000001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48">
        <f t="shared" si="5"/>
        <v>1261.5994510400001</v>
      </c>
      <c r="P38" s="2"/>
      <c r="Q38" s="2"/>
      <c r="R38" s="2"/>
    </row>
    <row r="39" spans="1:18">
      <c r="A39" s="43" t="s">
        <v>21</v>
      </c>
      <c r="B39" s="24"/>
      <c r="C39" s="16"/>
      <c r="D39" s="30"/>
      <c r="E39" s="16"/>
      <c r="F39" s="16"/>
      <c r="G39" s="16"/>
      <c r="H39" s="16"/>
      <c r="I39" s="16"/>
      <c r="J39" s="23"/>
      <c r="K39" s="16"/>
      <c r="L39" s="61"/>
      <c r="M39" s="25"/>
      <c r="N39" s="48">
        <f t="shared" si="5"/>
        <v>0</v>
      </c>
      <c r="P39" s="2"/>
      <c r="Q39" s="2"/>
      <c r="R39" s="2"/>
    </row>
    <row r="40" spans="1:18">
      <c r="A40" s="43" t="s">
        <v>22</v>
      </c>
      <c r="B40" s="24">
        <v>130.30307664999998</v>
      </c>
      <c r="C40" s="16">
        <v>121.29415115</v>
      </c>
      <c r="D40" s="30">
        <v>146.78206903</v>
      </c>
      <c r="E40" s="16">
        <v>148.12939408</v>
      </c>
      <c r="F40" s="16">
        <v>155.94679094999998</v>
      </c>
      <c r="G40" s="16">
        <v>142.45711009000001</v>
      </c>
      <c r="H40" s="16">
        <v>138.24867612</v>
      </c>
      <c r="I40" s="16">
        <v>134.95361369999998</v>
      </c>
      <c r="J40" s="23">
        <v>143.48456927000001</v>
      </c>
      <c r="K40" s="16"/>
      <c r="L40" s="61"/>
      <c r="M40" s="25"/>
      <c r="N40" s="48">
        <f t="shared" si="5"/>
        <v>1261.5994510400001</v>
      </c>
      <c r="P40" s="2"/>
      <c r="Q40" s="2"/>
      <c r="R40" s="2"/>
    </row>
    <row r="41" spans="1:18">
      <c r="A41" s="43" t="s">
        <v>23</v>
      </c>
      <c r="B41" s="24"/>
      <c r="C41" s="16">
        <v>0</v>
      </c>
      <c r="D41" s="30">
        <v>0</v>
      </c>
      <c r="E41" s="16"/>
      <c r="F41" s="16">
        <v>0</v>
      </c>
      <c r="G41" s="16">
        <v>0</v>
      </c>
      <c r="H41" s="16"/>
      <c r="I41" s="16"/>
      <c r="J41" s="23"/>
      <c r="K41" s="16"/>
      <c r="L41" s="61"/>
      <c r="M41" s="25"/>
      <c r="N41" s="48">
        <f t="shared" si="5"/>
        <v>0</v>
      </c>
      <c r="P41" s="2"/>
      <c r="Q41" s="2"/>
      <c r="R41" s="2"/>
    </row>
    <row r="42" spans="1:18">
      <c r="A42" s="43" t="s">
        <v>24</v>
      </c>
      <c r="B42" s="24">
        <f>B44+B45</f>
        <v>119.86449799</v>
      </c>
      <c r="C42" s="24">
        <f t="shared" ref="C42:M42" si="7">C44+C45</f>
        <v>109.06894296999999</v>
      </c>
      <c r="D42" s="24">
        <f t="shared" si="7"/>
        <v>133.91731437000001</v>
      </c>
      <c r="E42" s="24">
        <f t="shared" si="7"/>
        <v>138.1384443</v>
      </c>
      <c r="F42" s="24">
        <f>F44+F45</f>
        <v>154.53068843</v>
      </c>
      <c r="G42" s="24">
        <f t="shared" si="7"/>
        <v>142.23573280000002</v>
      </c>
      <c r="H42" s="24">
        <f t="shared" si="7"/>
        <v>127.45224678</v>
      </c>
      <c r="I42" s="24">
        <f t="shared" si="7"/>
        <v>137.10965540999999</v>
      </c>
      <c r="J42" s="24">
        <f t="shared" si="7"/>
        <v>137.76738675000001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48">
        <f t="shared" si="5"/>
        <v>1200.0849098000001</v>
      </c>
      <c r="P42" s="2"/>
      <c r="Q42" s="2"/>
      <c r="R42" s="2"/>
    </row>
    <row r="43" spans="1:18">
      <c r="A43" s="43" t="s">
        <v>21</v>
      </c>
      <c r="B43" s="24"/>
      <c r="C43" s="16"/>
      <c r="D43" s="30"/>
      <c r="E43" s="16"/>
      <c r="F43" s="16"/>
      <c r="G43" s="16"/>
      <c r="H43" s="16"/>
      <c r="I43" s="16"/>
      <c r="J43" s="23"/>
      <c r="K43" s="16"/>
      <c r="L43" s="61"/>
      <c r="M43" s="25"/>
      <c r="N43" s="48">
        <f t="shared" si="5"/>
        <v>0</v>
      </c>
      <c r="P43" s="2"/>
      <c r="Q43" s="2"/>
      <c r="R43" s="2"/>
    </row>
    <row r="44" spans="1:18">
      <c r="A44" s="43" t="s">
        <v>22</v>
      </c>
      <c r="B44" s="24">
        <v>119.86449799</v>
      </c>
      <c r="C44" s="16">
        <v>109.06894296999999</v>
      </c>
      <c r="D44" s="15">
        <v>133.91731437000001</v>
      </c>
      <c r="E44" s="31">
        <v>138.1384443</v>
      </c>
      <c r="F44" s="16">
        <v>154.53068843</v>
      </c>
      <c r="G44" s="16">
        <v>142.23573280000002</v>
      </c>
      <c r="H44" s="16">
        <v>127.45224678</v>
      </c>
      <c r="I44" s="16">
        <v>137.10965540999999</v>
      </c>
      <c r="J44" s="23">
        <v>137.76738675000001</v>
      </c>
      <c r="K44" s="16"/>
      <c r="L44" s="61"/>
      <c r="M44" s="25"/>
      <c r="N44" s="48">
        <f t="shared" si="5"/>
        <v>1200.0849098000001</v>
      </c>
      <c r="P44" s="2"/>
      <c r="Q44" s="2"/>
      <c r="R44" s="2"/>
    </row>
    <row r="45" spans="1:18" ht="15.75" customHeight="1" thickBot="1">
      <c r="A45" s="44" t="s">
        <v>23</v>
      </c>
      <c r="B45" s="49">
        <v>0</v>
      </c>
      <c r="C45" s="49">
        <v>0</v>
      </c>
      <c r="D45" s="49">
        <v>0</v>
      </c>
      <c r="E45" s="49"/>
      <c r="F45" s="49">
        <v>0</v>
      </c>
      <c r="G45" s="49">
        <v>0</v>
      </c>
      <c r="H45" s="49"/>
      <c r="I45" s="49"/>
      <c r="J45" s="49"/>
      <c r="K45" s="49"/>
      <c r="L45" s="62"/>
      <c r="M45" s="49"/>
      <c r="N45" s="48">
        <f t="shared" si="5"/>
        <v>0</v>
      </c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74" t="s">
        <v>8</v>
      </c>
      <c r="B47" s="75"/>
      <c r="C47" s="75"/>
      <c r="D47" s="72"/>
      <c r="E47" s="73"/>
      <c r="F47" s="73"/>
      <c r="G47" s="5"/>
      <c r="H47" s="5"/>
      <c r="I47" s="5"/>
      <c r="J47" s="37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7" t="s">
        <v>19</v>
      </c>
      <c r="B48" s="71"/>
      <c r="C48" s="71"/>
      <c r="D48" s="72"/>
      <c r="E48" s="73"/>
      <c r="F48" s="73"/>
      <c r="G48" s="28"/>
      <c r="H48" s="28"/>
      <c r="I48" s="28"/>
      <c r="J48" s="38"/>
      <c r="K48" s="28"/>
      <c r="L48" s="28"/>
      <c r="M48" s="28"/>
      <c r="N48" s="28"/>
      <c r="O48" s="2"/>
      <c r="P48" s="2"/>
      <c r="Q48" s="2"/>
      <c r="R48" s="2"/>
    </row>
    <row r="49" spans="1:18" ht="16.5" customHeight="1">
      <c r="A49" s="29" t="s">
        <v>15</v>
      </c>
      <c r="B49" s="73"/>
      <c r="C49" s="73"/>
      <c r="D49" s="72"/>
      <c r="E49" s="73"/>
      <c r="F49" s="73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29"/>
      <c r="B50" s="29"/>
      <c r="C50" s="29"/>
      <c r="D50" s="72"/>
      <c r="E50" s="73"/>
      <c r="F50" s="73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view="pageBreakPreview" zoomScaleNormal="100" zoomScaleSheetLayoutView="100" workbookViewId="0">
      <selection activeCell="I6" sqref="I6"/>
    </sheetView>
  </sheetViews>
  <sheetFormatPr defaultRowHeight="12.75"/>
  <cols>
    <col min="1" max="1" width="41.140625" customWidth="1"/>
    <col min="2" max="14" width="14.7109375" customWidth="1"/>
    <col min="15" max="15" width="12.71093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5.7109375" style="70" bestFit="1" customWidth="1"/>
    <col min="25" max="25" width="12.7109375" bestFit="1" customWidth="1"/>
  </cols>
  <sheetData>
    <row r="1" spans="1:21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1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4.25">
      <c r="A7" s="97" t="s">
        <v>26</v>
      </c>
      <c r="B7" s="97"/>
      <c r="C7" s="97"/>
      <c r="D7" s="97"/>
      <c r="E7" s="97"/>
      <c r="F7" s="97"/>
      <c r="G7" s="9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4.25">
      <c r="A9" s="9" t="s">
        <v>27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4.25">
      <c r="A10" s="10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4"/>
      <c r="P10" s="54"/>
      <c r="Q10" s="54"/>
      <c r="R10" s="54"/>
      <c r="S10" s="54"/>
      <c r="T10" s="54"/>
      <c r="U10" s="54"/>
    </row>
    <row r="11" spans="1:21" ht="14.25">
      <c r="A11" s="114" t="s">
        <v>28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  <c r="U11" s="12"/>
    </row>
    <row r="12" spans="1:21" ht="13.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5.75" thickBot="1">
      <c r="A13" s="112" t="s">
        <v>30</v>
      </c>
      <c r="B13" s="110" t="s">
        <v>31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58"/>
      <c r="P13" s="58"/>
      <c r="Q13" s="58"/>
      <c r="R13" s="58"/>
      <c r="S13" s="58"/>
      <c r="T13" s="58"/>
      <c r="U13" s="58"/>
    </row>
    <row r="14" spans="1:21" ht="15.75" thickBot="1">
      <c r="A14" s="113"/>
      <c r="B14" s="87">
        <v>2008</v>
      </c>
      <c r="C14" s="82">
        <v>2009</v>
      </c>
      <c r="D14" s="82">
        <v>2010</v>
      </c>
      <c r="E14" s="82">
        <v>2011</v>
      </c>
      <c r="F14" s="82">
        <v>2012</v>
      </c>
      <c r="G14" s="82">
        <v>2013</v>
      </c>
      <c r="H14" s="82" t="s">
        <v>32</v>
      </c>
      <c r="I14" s="82">
        <v>2015</v>
      </c>
      <c r="J14" s="83">
        <v>2016</v>
      </c>
      <c r="K14" s="82">
        <v>2017</v>
      </c>
      <c r="L14" s="82">
        <v>2018</v>
      </c>
      <c r="M14" s="82">
        <v>2019</v>
      </c>
      <c r="N14" s="84">
        <v>2020</v>
      </c>
      <c r="O14" s="58"/>
      <c r="P14" s="58"/>
      <c r="Q14" s="58"/>
      <c r="R14" s="58"/>
      <c r="S14" s="58"/>
      <c r="T14" s="58"/>
      <c r="U14" s="58"/>
    </row>
    <row r="15" spans="1:21" ht="15">
      <c r="A15" s="90" t="s">
        <v>6</v>
      </c>
      <c r="B15" s="88">
        <v>8205143</v>
      </c>
      <c r="C15" s="85">
        <v>9124300</v>
      </c>
      <c r="D15" s="85">
        <v>10406955</v>
      </c>
      <c r="E15" s="85">
        <v>11531652</v>
      </c>
      <c r="F15" s="85">
        <v>12411290</v>
      </c>
      <c r="G15" s="85">
        <v>13229406</v>
      </c>
      <c r="H15" s="85">
        <v>13685957.6</v>
      </c>
      <c r="I15" s="85">
        <v>15145133</v>
      </c>
      <c r="J15" s="86">
        <v>16908214</v>
      </c>
      <c r="K15" s="86">
        <f>K16+K17+K18+K19+K20+K21+K25</f>
        <v>18909783</v>
      </c>
      <c r="L15" s="86">
        <v>20804419</v>
      </c>
      <c r="M15" s="77">
        <v>22287790</v>
      </c>
      <c r="N15" s="78">
        <v>22915915</v>
      </c>
      <c r="O15" s="58"/>
      <c r="P15" s="58"/>
      <c r="Q15" s="58"/>
      <c r="R15" s="58"/>
      <c r="S15" s="58"/>
      <c r="T15" s="58"/>
      <c r="U15" s="58"/>
    </row>
    <row r="16" spans="1:21" ht="14.25">
      <c r="A16" s="91" t="s">
        <v>1</v>
      </c>
      <c r="B16" s="18">
        <v>7910609</v>
      </c>
      <c r="C16" s="17">
        <v>8717982</v>
      </c>
      <c r="D16" s="17">
        <v>9877583</v>
      </c>
      <c r="E16" s="17">
        <v>10778879</v>
      </c>
      <c r="F16" s="17">
        <v>11300330</v>
      </c>
      <c r="G16" s="17">
        <v>11729920</v>
      </c>
      <c r="H16" s="17">
        <v>12205989</v>
      </c>
      <c r="I16" s="17">
        <v>13105771</v>
      </c>
      <c r="J16" s="63">
        <v>14273766</v>
      </c>
      <c r="K16" s="17">
        <v>15473156</v>
      </c>
      <c r="L16" s="76">
        <v>16499401</v>
      </c>
      <c r="M16" s="63">
        <v>16455109</v>
      </c>
      <c r="N16" s="68">
        <v>16153323</v>
      </c>
      <c r="O16" s="58"/>
      <c r="P16" s="58"/>
      <c r="Q16" s="58"/>
      <c r="R16" s="58"/>
      <c r="S16" s="58"/>
      <c r="T16" s="58"/>
      <c r="U16" s="58"/>
    </row>
    <row r="17" spans="1:21" ht="14.25">
      <c r="A17" s="91" t="s">
        <v>2</v>
      </c>
      <c r="B17" s="18">
        <v>133</v>
      </c>
      <c r="C17" s="17">
        <v>91</v>
      </c>
      <c r="D17" s="17">
        <v>47</v>
      </c>
      <c r="E17" s="17">
        <v>11</v>
      </c>
      <c r="F17" s="17">
        <v>5</v>
      </c>
      <c r="G17" s="17">
        <v>21</v>
      </c>
      <c r="H17" s="17">
        <v>6</v>
      </c>
      <c r="I17" s="17">
        <v>816</v>
      </c>
      <c r="J17" s="63">
        <v>0</v>
      </c>
      <c r="K17" s="17">
        <v>2046</v>
      </c>
      <c r="L17" s="76">
        <v>37421</v>
      </c>
      <c r="M17" s="63">
        <v>112868</v>
      </c>
      <c r="N17" s="68">
        <v>187354</v>
      </c>
      <c r="O17" s="58"/>
      <c r="P17" s="58"/>
      <c r="Q17" s="58"/>
      <c r="R17" s="58"/>
      <c r="S17" s="58"/>
      <c r="T17" s="58"/>
      <c r="U17" s="58"/>
    </row>
    <row r="18" spans="1:21" ht="14.25">
      <c r="A18" s="91" t="s">
        <v>3</v>
      </c>
      <c r="B18" s="18">
        <v>271</v>
      </c>
      <c r="C18" s="17">
        <v>366</v>
      </c>
      <c r="D18" s="17">
        <v>260</v>
      </c>
      <c r="E18" s="17">
        <v>277</v>
      </c>
      <c r="F18" s="17">
        <v>80</v>
      </c>
      <c r="G18" s="17">
        <v>61</v>
      </c>
      <c r="H18" s="17">
        <v>40</v>
      </c>
      <c r="I18" s="17">
        <v>63</v>
      </c>
      <c r="J18" s="63">
        <v>0</v>
      </c>
      <c r="K18" s="17">
        <v>0</v>
      </c>
      <c r="L18" s="76">
        <v>0</v>
      </c>
      <c r="M18" s="63">
        <v>0</v>
      </c>
      <c r="N18" s="68">
        <v>0</v>
      </c>
      <c r="O18" s="58"/>
      <c r="P18" s="58"/>
      <c r="Q18" s="58"/>
      <c r="R18" s="58"/>
      <c r="S18" s="58"/>
      <c r="T18" s="58"/>
      <c r="U18" s="58"/>
    </row>
    <row r="19" spans="1:21" ht="14.25">
      <c r="A19" s="91" t="s">
        <v>4</v>
      </c>
      <c r="B19" s="18">
        <v>2999</v>
      </c>
      <c r="C19" s="17">
        <v>2647</v>
      </c>
      <c r="D19" s="17">
        <v>1654</v>
      </c>
      <c r="E19" s="17">
        <v>2088</v>
      </c>
      <c r="F19" s="17">
        <v>3450</v>
      </c>
      <c r="G19" s="17">
        <v>2764</v>
      </c>
      <c r="H19" s="17">
        <v>881</v>
      </c>
      <c r="I19" s="17">
        <v>580</v>
      </c>
      <c r="J19" s="63">
        <v>309</v>
      </c>
      <c r="K19" s="17">
        <v>384</v>
      </c>
      <c r="L19" s="76">
        <v>703</v>
      </c>
      <c r="M19" s="63">
        <v>762</v>
      </c>
      <c r="N19" s="68">
        <v>1128</v>
      </c>
    </row>
    <row r="20" spans="1:21" ht="14.25">
      <c r="A20" s="91" t="s">
        <v>5</v>
      </c>
      <c r="B20" s="18">
        <v>291131</v>
      </c>
      <c r="C20" s="17">
        <v>403214</v>
      </c>
      <c r="D20" s="17">
        <v>527411</v>
      </c>
      <c r="E20" s="17">
        <v>750397</v>
      </c>
      <c r="F20" s="17">
        <v>1107425</v>
      </c>
      <c r="G20" s="17">
        <v>1496640</v>
      </c>
      <c r="H20" s="17">
        <v>1479042</v>
      </c>
      <c r="I20" s="17">
        <v>1816736</v>
      </c>
      <c r="J20" s="63">
        <v>2344890</v>
      </c>
      <c r="K20" s="17">
        <v>2949023</v>
      </c>
      <c r="L20" s="76">
        <v>3609573</v>
      </c>
      <c r="M20" s="63">
        <v>4966160</v>
      </c>
      <c r="N20" s="68">
        <v>5824332</v>
      </c>
    </row>
    <row r="21" spans="1:21" ht="42.75">
      <c r="A21" s="91" t="s">
        <v>20</v>
      </c>
      <c r="B21" s="18"/>
      <c r="C21" s="17"/>
      <c r="D21" s="17"/>
      <c r="E21" s="17"/>
      <c r="F21" s="17"/>
      <c r="G21" s="17"/>
      <c r="H21" s="17"/>
      <c r="I21" s="17">
        <v>65294</v>
      </c>
      <c r="J21" s="63">
        <v>80892</v>
      </c>
      <c r="K21" s="17">
        <v>238336</v>
      </c>
      <c r="L21" s="76">
        <v>360185</v>
      </c>
      <c r="M21" s="63">
        <v>401813</v>
      </c>
      <c r="N21" s="68">
        <v>374275</v>
      </c>
    </row>
    <row r="22" spans="1:21" ht="14.25">
      <c r="A22" s="91" t="s">
        <v>21</v>
      </c>
      <c r="B22" s="18"/>
      <c r="C22" s="17"/>
      <c r="D22" s="17"/>
      <c r="E22" s="17"/>
      <c r="F22" s="17"/>
      <c r="G22" s="17"/>
      <c r="H22" s="17"/>
      <c r="I22" s="17"/>
      <c r="J22" s="63"/>
      <c r="K22" s="17"/>
      <c r="L22" s="76"/>
      <c r="M22" s="63"/>
      <c r="N22" s="68"/>
    </row>
    <row r="23" spans="1:21" ht="14.25">
      <c r="A23" s="91" t="s">
        <v>22</v>
      </c>
      <c r="B23" s="18"/>
      <c r="C23" s="17"/>
      <c r="D23" s="17"/>
      <c r="E23" s="17"/>
      <c r="F23" s="17"/>
      <c r="G23" s="17"/>
      <c r="H23" s="17"/>
      <c r="I23" s="17">
        <v>65294</v>
      </c>
      <c r="J23" s="63">
        <v>80892</v>
      </c>
      <c r="K23" s="17">
        <v>238336</v>
      </c>
      <c r="L23" s="76">
        <v>360185</v>
      </c>
      <c r="M23" s="63">
        <v>401813</v>
      </c>
      <c r="N23" s="68">
        <v>374275</v>
      </c>
    </row>
    <row r="24" spans="1:21" ht="14.25">
      <c r="A24" s="91" t="s">
        <v>23</v>
      </c>
      <c r="B24" s="18"/>
      <c r="C24" s="17"/>
      <c r="D24" s="17"/>
      <c r="E24" s="17"/>
      <c r="F24" s="17"/>
      <c r="G24" s="17"/>
      <c r="H24" s="17"/>
      <c r="I24" s="17">
        <v>0</v>
      </c>
      <c r="J24" s="63">
        <v>0</v>
      </c>
      <c r="K24" s="17">
        <v>0</v>
      </c>
      <c r="L24" s="76">
        <v>0</v>
      </c>
      <c r="M24" s="63">
        <v>0</v>
      </c>
      <c r="N24" s="68">
        <v>0</v>
      </c>
    </row>
    <row r="25" spans="1:21" ht="14.25">
      <c r="A25" s="91" t="s">
        <v>24</v>
      </c>
      <c r="B25" s="18"/>
      <c r="C25" s="17"/>
      <c r="D25" s="17"/>
      <c r="E25" s="17"/>
      <c r="F25" s="17"/>
      <c r="G25" s="17"/>
      <c r="H25" s="17"/>
      <c r="I25" s="17">
        <v>155873</v>
      </c>
      <c r="J25" s="63">
        <v>208357</v>
      </c>
      <c r="K25" s="17">
        <v>246838</v>
      </c>
      <c r="L25" s="76">
        <v>297136</v>
      </c>
      <c r="M25" s="63">
        <v>351078</v>
      </c>
      <c r="N25" s="68">
        <v>375503</v>
      </c>
    </row>
    <row r="26" spans="1:21" ht="14.25">
      <c r="A26" s="91" t="s">
        <v>21</v>
      </c>
      <c r="B26" s="18"/>
      <c r="C26" s="17"/>
      <c r="D26" s="17"/>
      <c r="E26" s="17"/>
      <c r="F26" s="17"/>
      <c r="G26" s="17"/>
      <c r="H26" s="17"/>
      <c r="I26" s="17"/>
      <c r="J26" s="63"/>
      <c r="K26" s="17"/>
      <c r="L26" s="76"/>
      <c r="M26" s="63"/>
      <c r="N26" s="68"/>
    </row>
    <row r="27" spans="1:21" ht="14.25">
      <c r="A27" s="91" t="s">
        <v>22</v>
      </c>
      <c r="B27" s="18"/>
      <c r="C27" s="17"/>
      <c r="D27" s="17"/>
      <c r="E27" s="17"/>
      <c r="F27" s="17"/>
      <c r="G27" s="17"/>
      <c r="H27" s="17"/>
      <c r="I27" s="17">
        <v>155873</v>
      </c>
      <c r="J27" s="63">
        <v>208357</v>
      </c>
      <c r="K27" s="17">
        <v>246838</v>
      </c>
      <c r="L27" s="76">
        <v>297136</v>
      </c>
      <c r="M27" s="63">
        <v>351078</v>
      </c>
      <c r="N27" s="68">
        <v>375503</v>
      </c>
    </row>
    <row r="28" spans="1:21" ht="15" thickBot="1">
      <c r="A28" s="92" t="s">
        <v>23</v>
      </c>
      <c r="B28" s="89"/>
      <c r="C28" s="45"/>
      <c r="D28" s="45"/>
      <c r="E28" s="45"/>
      <c r="F28" s="45"/>
      <c r="G28" s="45"/>
      <c r="H28" s="45"/>
      <c r="I28" s="45">
        <v>0</v>
      </c>
      <c r="J28" s="45">
        <v>0</v>
      </c>
      <c r="K28" s="45">
        <v>0</v>
      </c>
      <c r="L28" s="45">
        <v>0</v>
      </c>
      <c r="M28" s="80">
        <v>0</v>
      </c>
      <c r="N28" s="81">
        <v>0</v>
      </c>
    </row>
    <row r="29" spans="1:21" ht="14.25">
      <c r="A29" s="96" t="s">
        <v>33</v>
      </c>
      <c r="B29" s="96"/>
      <c r="C29" s="96"/>
      <c r="D29" s="96"/>
      <c r="E29" s="96"/>
      <c r="F29" s="96"/>
      <c r="G29" s="96"/>
      <c r="H29" s="96"/>
      <c r="I29" s="96"/>
    </row>
    <row r="30" spans="1:21" ht="14.25">
      <c r="A30" s="96"/>
      <c r="B30" s="96"/>
      <c r="C30" s="96"/>
      <c r="D30" s="96"/>
      <c r="E30" s="96"/>
      <c r="F30" s="96"/>
      <c r="G30" s="96"/>
      <c r="H30" s="96"/>
      <c r="I30" s="96"/>
    </row>
    <row r="31" spans="1:21" ht="14.25">
      <c r="A31" s="9" t="s">
        <v>34</v>
      </c>
      <c r="B31" s="10"/>
      <c r="C31" s="9"/>
      <c r="D31" s="11"/>
      <c r="E31" s="9"/>
      <c r="F31" s="96"/>
      <c r="G31" s="96"/>
      <c r="H31" s="96"/>
      <c r="I31" s="96"/>
    </row>
    <row r="32" spans="1:21" ht="13.5" thickBot="1"/>
    <row r="33" spans="1:14" ht="15.75" thickBot="1">
      <c r="A33" s="112" t="s">
        <v>30</v>
      </c>
      <c r="B33" s="110" t="s">
        <v>31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</row>
    <row r="34" spans="1:14" ht="15">
      <c r="A34" s="113"/>
      <c r="B34" s="87">
        <v>2008</v>
      </c>
      <c r="C34" s="82">
        <v>2009</v>
      </c>
      <c r="D34" s="82">
        <v>2010</v>
      </c>
      <c r="E34" s="82">
        <v>2011</v>
      </c>
      <c r="F34" s="82">
        <v>2012</v>
      </c>
      <c r="G34" s="82">
        <v>2013</v>
      </c>
      <c r="H34" s="82" t="s">
        <v>32</v>
      </c>
      <c r="I34" s="82">
        <v>2015</v>
      </c>
      <c r="J34" s="83">
        <v>2016</v>
      </c>
      <c r="K34" s="82">
        <v>2017</v>
      </c>
      <c r="L34" s="82">
        <v>2018</v>
      </c>
      <c r="M34" s="82">
        <v>2019</v>
      </c>
      <c r="N34" s="84">
        <v>2020</v>
      </c>
    </row>
    <row r="35" spans="1:14" ht="15">
      <c r="A35" s="90" t="s">
        <v>6</v>
      </c>
      <c r="B35" s="56">
        <v>93726.596327471692</v>
      </c>
      <c r="C35" s="56">
        <v>101905.83065831661</v>
      </c>
      <c r="D35" s="56">
        <v>107860.95777908426</v>
      </c>
      <c r="E35" s="56">
        <v>117979.5411495383</v>
      </c>
      <c r="F35" s="56">
        <v>123481.9690815919</v>
      </c>
      <c r="G35" s="56">
        <v>130167.52</v>
      </c>
      <c r="H35" s="56">
        <v>136121.56464268631</v>
      </c>
      <c r="I35" s="56">
        <v>150429.65</v>
      </c>
      <c r="J35" s="93">
        <v>169561.18291629487</v>
      </c>
      <c r="K35" s="93">
        <f>K36+K37+K38+K39+K40+K41+K45</f>
        <v>199990.18595160978</v>
      </c>
      <c r="L35" s="93">
        <v>218652.54118094002</v>
      </c>
      <c r="M35" s="93">
        <v>230638.87018411999</v>
      </c>
      <c r="N35" s="33">
        <v>250046.93400467001</v>
      </c>
    </row>
    <row r="36" spans="1:14" ht="14.25">
      <c r="A36" s="91" t="s">
        <v>1</v>
      </c>
      <c r="B36" s="15">
        <v>89067.425124568297</v>
      </c>
      <c r="C36" s="15">
        <v>96117.270059397211</v>
      </c>
      <c r="D36" s="15">
        <v>100057.90561164251</v>
      </c>
      <c r="E36" s="15">
        <v>106659.5502210377</v>
      </c>
      <c r="F36" s="15">
        <v>109609.5271136977</v>
      </c>
      <c r="G36" s="16">
        <v>117195.28</v>
      </c>
      <c r="H36" s="16">
        <v>125048.55482109931</v>
      </c>
      <c r="I36" s="16">
        <v>136627.57</v>
      </c>
      <c r="J36" s="94">
        <v>152670.32366170618</v>
      </c>
      <c r="K36" s="57">
        <v>179839.98520752907</v>
      </c>
      <c r="L36" s="79">
        <v>193863.16373015</v>
      </c>
      <c r="M36" s="30">
        <v>196454.72002569001</v>
      </c>
      <c r="N36" s="48">
        <v>212444.85898431999</v>
      </c>
    </row>
    <row r="37" spans="1:14" ht="14.25">
      <c r="A37" s="91" t="s">
        <v>2</v>
      </c>
      <c r="B37" s="15">
        <v>2.0974000000000004</v>
      </c>
      <c r="C37" s="15">
        <v>2.9665000000000004</v>
      </c>
      <c r="D37" s="15">
        <v>0.23021000000000003</v>
      </c>
      <c r="E37" s="15">
        <v>0.104</v>
      </c>
      <c r="F37" s="15">
        <v>3.3000000000000002E-2</v>
      </c>
      <c r="G37" s="16">
        <v>0.09</v>
      </c>
      <c r="H37" s="16">
        <v>1.0500000000000001E-2</v>
      </c>
      <c r="I37" s="16">
        <v>116.4484356056</v>
      </c>
      <c r="J37" s="94">
        <v>0</v>
      </c>
      <c r="K37" s="57">
        <v>58.780100000000004</v>
      </c>
      <c r="L37" s="79">
        <v>1176.0060664</v>
      </c>
      <c r="M37" s="30">
        <v>5311.6936695599998</v>
      </c>
      <c r="N37" s="48">
        <v>9281.2523725399988</v>
      </c>
    </row>
    <row r="38" spans="1:14" ht="14.25">
      <c r="A38" s="91" t="s">
        <v>3</v>
      </c>
      <c r="B38" s="15">
        <v>9.3699999999999992</v>
      </c>
      <c r="C38" s="15">
        <v>10.01834058</v>
      </c>
      <c r="D38" s="15">
        <v>6.3109741800000014</v>
      </c>
      <c r="E38" s="15">
        <v>5.7195975100000016</v>
      </c>
      <c r="F38" s="15">
        <v>0.68451000000000017</v>
      </c>
      <c r="G38" s="16">
        <v>0.75</v>
      </c>
      <c r="H38" s="16">
        <v>0.65375000000000005</v>
      </c>
      <c r="I38" s="16">
        <v>0.5845800000000001</v>
      </c>
      <c r="J38" s="94">
        <v>0</v>
      </c>
      <c r="K38" s="57">
        <v>0</v>
      </c>
      <c r="L38" s="79">
        <v>0</v>
      </c>
      <c r="M38" s="30">
        <v>0</v>
      </c>
      <c r="N38" s="48">
        <v>0</v>
      </c>
    </row>
    <row r="39" spans="1:14" ht="14.25">
      <c r="A39" s="91" t="s">
        <v>4</v>
      </c>
      <c r="B39" s="15">
        <v>451.51054134229997</v>
      </c>
      <c r="C39" s="15">
        <v>453.8558663453</v>
      </c>
      <c r="D39" s="15">
        <v>358.21535952861001</v>
      </c>
      <c r="E39" s="15">
        <v>400.09662223039993</v>
      </c>
      <c r="F39" s="15">
        <v>475.04214799520003</v>
      </c>
      <c r="G39" s="16">
        <v>460.17</v>
      </c>
      <c r="H39" s="16">
        <v>113.7295183449</v>
      </c>
      <c r="I39" s="16">
        <v>14.0615364245</v>
      </c>
      <c r="J39" s="94">
        <v>4.4978471756000005</v>
      </c>
      <c r="K39" s="57">
        <v>5.2291238409999989</v>
      </c>
      <c r="L39" s="79">
        <v>12.2424582</v>
      </c>
      <c r="M39" s="30">
        <v>11.889121470000001</v>
      </c>
      <c r="N39" s="48">
        <v>13.88163741</v>
      </c>
    </row>
    <row r="40" spans="1:14" ht="14.25">
      <c r="A40" s="91" t="s">
        <v>5</v>
      </c>
      <c r="B40" s="15">
        <v>4196.1932615611013</v>
      </c>
      <c r="C40" s="15">
        <v>5321.7238919940992</v>
      </c>
      <c r="D40" s="15">
        <v>7438.2956237331337</v>
      </c>
      <c r="E40" s="15">
        <v>10914.177124973099</v>
      </c>
      <c r="F40" s="15">
        <v>13396.682309898999</v>
      </c>
      <c r="G40" s="16">
        <v>12511.23</v>
      </c>
      <c r="H40" s="16">
        <v>10958.616053242118</v>
      </c>
      <c r="I40" s="16">
        <v>12266.34462003197</v>
      </c>
      <c r="J40" s="94">
        <v>15121.324946297551</v>
      </c>
      <c r="K40" s="57">
        <v>18347.1113283497</v>
      </c>
      <c r="L40" s="79">
        <v>21250.1319645</v>
      </c>
      <c r="M40" s="30">
        <v>26195.533155560002</v>
      </c>
      <c r="N40" s="48">
        <v>25475.387250469998</v>
      </c>
    </row>
    <row r="41" spans="1:14" ht="42.75">
      <c r="A41" s="91" t="s">
        <v>20</v>
      </c>
      <c r="B41" s="57"/>
      <c r="C41" s="15"/>
      <c r="D41" s="57"/>
      <c r="E41" s="15"/>
      <c r="F41" s="57"/>
      <c r="G41" s="15"/>
      <c r="H41" s="57"/>
      <c r="I41" s="16">
        <v>786.61280409000005</v>
      </c>
      <c r="J41" s="94">
        <v>894.37182885999994</v>
      </c>
      <c r="K41" s="57">
        <v>937.32245659</v>
      </c>
      <c r="L41" s="79">
        <v>1474.07862391</v>
      </c>
      <c r="M41" s="30">
        <v>1540.14751697</v>
      </c>
      <c r="N41" s="48">
        <v>1529.0512834200001</v>
      </c>
    </row>
    <row r="42" spans="1:14" ht="14.25">
      <c r="A42" s="91" t="s">
        <v>21</v>
      </c>
      <c r="B42" s="57"/>
      <c r="C42" s="15"/>
      <c r="D42" s="57"/>
      <c r="E42" s="15"/>
      <c r="F42" s="57"/>
      <c r="G42" s="15"/>
      <c r="H42" s="57"/>
      <c r="I42" s="16"/>
      <c r="J42" s="94"/>
      <c r="K42" s="57"/>
      <c r="L42" s="79"/>
      <c r="M42" s="30"/>
      <c r="N42" s="48"/>
    </row>
    <row r="43" spans="1:14" ht="14.25">
      <c r="A43" s="91" t="s">
        <v>22</v>
      </c>
      <c r="B43" s="57"/>
      <c r="C43" s="15"/>
      <c r="D43" s="57"/>
      <c r="E43" s="15"/>
      <c r="F43" s="57"/>
      <c r="G43" s="15"/>
      <c r="H43" s="57"/>
      <c r="I43" s="16">
        <v>786.61280409000005</v>
      </c>
      <c r="J43" s="94">
        <v>894.37182885999994</v>
      </c>
      <c r="K43" s="57">
        <v>937.32245659</v>
      </c>
      <c r="L43" s="79">
        <v>1474.07862391</v>
      </c>
      <c r="M43" s="30">
        <v>1540.14751697</v>
      </c>
      <c r="N43" s="48">
        <v>1529.0512834200001</v>
      </c>
    </row>
    <row r="44" spans="1:14" ht="14.25">
      <c r="A44" s="91" t="s">
        <v>23</v>
      </c>
      <c r="B44" s="57"/>
      <c r="C44" s="15"/>
      <c r="D44" s="57"/>
      <c r="E44" s="15"/>
      <c r="F44" s="57"/>
      <c r="G44" s="15"/>
      <c r="H44" s="57"/>
      <c r="I44" s="16"/>
      <c r="J44" s="94"/>
      <c r="K44" s="57"/>
      <c r="L44" s="79"/>
      <c r="M44" s="30"/>
      <c r="N44" s="48">
        <v>0</v>
      </c>
    </row>
    <row r="45" spans="1:14" ht="14.25">
      <c r="A45" s="91" t="s">
        <v>24</v>
      </c>
      <c r="B45" s="57"/>
      <c r="C45" s="15"/>
      <c r="D45" s="57"/>
      <c r="E45" s="15"/>
      <c r="F45" s="57"/>
      <c r="G45" s="15"/>
      <c r="H45" s="57"/>
      <c r="I45" s="16">
        <v>618.0349071986999</v>
      </c>
      <c r="J45" s="94">
        <v>870.66463225549978</v>
      </c>
      <c r="K45" s="57">
        <v>801.75773530000004</v>
      </c>
      <c r="L45" s="79">
        <v>876.91833777999989</v>
      </c>
      <c r="M45" s="30">
        <v>1124.8866948699999</v>
      </c>
      <c r="N45" s="48">
        <v>1302.50247651</v>
      </c>
    </row>
    <row r="46" spans="1:14" ht="14.25">
      <c r="A46" s="91" t="s">
        <v>21</v>
      </c>
      <c r="B46" s="57"/>
      <c r="C46" s="15"/>
      <c r="D46" s="57"/>
      <c r="E46" s="15"/>
      <c r="F46" s="57"/>
      <c r="G46" s="15"/>
      <c r="H46" s="57"/>
      <c r="I46" s="16"/>
      <c r="J46" s="94"/>
      <c r="K46" s="57"/>
      <c r="L46" s="79"/>
      <c r="M46" s="30"/>
      <c r="N46" s="48"/>
    </row>
    <row r="47" spans="1:14" ht="14.25">
      <c r="A47" s="91" t="s">
        <v>22</v>
      </c>
      <c r="B47" s="57"/>
      <c r="C47" s="15"/>
      <c r="D47" s="57"/>
      <c r="E47" s="15"/>
      <c r="F47" s="57"/>
      <c r="G47" s="15"/>
      <c r="H47" s="57"/>
      <c r="I47" s="16">
        <v>618.0349071986999</v>
      </c>
      <c r="J47" s="94">
        <v>870.85346983549982</v>
      </c>
      <c r="K47" s="57">
        <v>801.75773530000004</v>
      </c>
      <c r="L47" s="79">
        <v>876.91833777999989</v>
      </c>
      <c r="M47" s="30">
        <v>1124.8866948699999</v>
      </c>
      <c r="N47" s="48">
        <v>1302.50247651</v>
      </c>
    </row>
    <row r="48" spans="1:14" ht="15" thickBot="1">
      <c r="A48" s="92" t="s">
        <v>23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62"/>
      <c r="M48" s="62">
        <v>0</v>
      </c>
      <c r="N48" s="95">
        <v>0</v>
      </c>
    </row>
  </sheetData>
  <mergeCells count="6">
    <mergeCell ref="B13:N13"/>
    <mergeCell ref="A33:A34"/>
    <mergeCell ref="B33:N33"/>
    <mergeCell ref="A11:O11"/>
    <mergeCell ref="A7:G7"/>
    <mergeCell ref="A13:A14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2021</vt:lpstr>
      <vt:lpstr>Transaksionet terminale ne vite</vt:lpstr>
      <vt:lpstr>'Transaksione terminale 2021'!Print_Area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2021-11-02T10:59:51Z</dcterms:modified>
</cp:coreProperties>
</file>