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1\Instrumentet 2021\9. SHTATOR\PUBLIKIME AIPS - AECH TETOR  &amp; INSTRUMENTET SHTATOR 2021\"/>
    </mc:Choice>
  </mc:AlternateContent>
  <bookViews>
    <workbookView xWindow="0" yWindow="0" windowWidth="28800" windowHeight="9735"/>
  </bookViews>
  <sheets>
    <sheet name="T1-T2- 2021" sheetId="1" r:id="rId1"/>
  </sheets>
  <definedNames>
    <definedName name="_xlnm.Print_Area" localSheetId="0">'T1-T2- 2021'!$A$1:$L$85</definedName>
  </definedNames>
  <calcPr calcId="152511"/>
</workbook>
</file>

<file path=xl/calcChain.xml><?xml version="1.0" encoding="utf-8"?>
<calcChain xmlns="http://schemas.openxmlformats.org/spreadsheetml/2006/main">
  <c r="K24" i="1" l="1"/>
  <c r="K22" i="1"/>
  <c r="K23" i="1"/>
  <c r="H76" i="1" l="1"/>
  <c r="L72" i="1" l="1"/>
  <c r="K72" i="1"/>
  <c r="L22" i="1"/>
  <c r="L23" i="1"/>
  <c r="L24" i="1"/>
  <c r="I59" i="1" l="1"/>
  <c r="I54" i="1"/>
  <c r="I53" i="1" l="1"/>
  <c r="C21" i="1" l="1"/>
  <c r="D21" i="1"/>
  <c r="J59" i="1" l="1"/>
  <c r="J54" i="1"/>
  <c r="I71" i="1"/>
  <c r="J71" i="1"/>
  <c r="I76" i="1"/>
  <c r="J76" i="1"/>
  <c r="I21" i="1"/>
  <c r="I19" i="1" s="1"/>
  <c r="J21" i="1"/>
  <c r="J19" i="1" s="1"/>
  <c r="I36" i="1"/>
  <c r="I34" i="1" s="1"/>
  <c r="J36" i="1"/>
  <c r="J34" i="1" s="1"/>
  <c r="J53" i="1" l="1"/>
  <c r="I70" i="1"/>
  <c r="J70" i="1"/>
  <c r="G21" i="1" l="1"/>
  <c r="H21" i="1"/>
  <c r="H19" i="1" s="1"/>
  <c r="G19" i="1" l="1"/>
  <c r="K55" i="1"/>
  <c r="E36" i="1" l="1"/>
  <c r="E34" i="1" s="1"/>
  <c r="F36" i="1"/>
  <c r="F34" i="1" s="1"/>
  <c r="D19" i="1"/>
  <c r="C19" i="1"/>
  <c r="F21" i="1"/>
  <c r="E21" i="1"/>
  <c r="K21" i="1" s="1"/>
  <c r="F19" i="1" l="1"/>
  <c r="L19" i="1" s="1"/>
  <c r="L21" i="1"/>
  <c r="E19" i="1"/>
  <c r="K19" i="1" s="1"/>
  <c r="D36" i="1"/>
  <c r="D34" i="1" s="1"/>
  <c r="G36" i="1"/>
  <c r="H36" i="1"/>
  <c r="H34" i="1" s="1"/>
  <c r="C36" i="1"/>
  <c r="C34" i="1" s="1"/>
  <c r="G34" i="1" l="1"/>
  <c r="K34" i="1" s="1"/>
  <c r="K36" i="1"/>
  <c r="K73" i="1"/>
  <c r="L73" i="1"/>
  <c r="K74" i="1"/>
  <c r="L74" i="1"/>
  <c r="K77" i="1"/>
  <c r="L77" i="1"/>
  <c r="K78" i="1"/>
  <c r="L78" i="1"/>
  <c r="K79" i="1"/>
  <c r="L79" i="1"/>
  <c r="D76" i="1"/>
  <c r="E76" i="1"/>
  <c r="F76" i="1"/>
  <c r="G76" i="1"/>
  <c r="D71" i="1"/>
  <c r="E71" i="1"/>
  <c r="F71" i="1"/>
  <c r="G71" i="1"/>
  <c r="H71" i="1"/>
  <c r="C76" i="1"/>
  <c r="C71" i="1"/>
  <c r="L62" i="1"/>
  <c r="K62" i="1"/>
  <c r="L61" i="1"/>
  <c r="K61" i="1"/>
  <c r="L60" i="1"/>
  <c r="K60" i="1"/>
  <c r="L57" i="1"/>
  <c r="K57" i="1"/>
  <c r="L56" i="1"/>
  <c r="K56" i="1"/>
  <c r="L55" i="1"/>
  <c r="D59" i="1"/>
  <c r="E59" i="1"/>
  <c r="F59" i="1"/>
  <c r="G59" i="1"/>
  <c r="H59" i="1"/>
  <c r="C59" i="1"/>
  <c r="D54" i="1"/>
  <c r="E54" i="1"/>
  <c r="F54" i="1"/>
  <c r="G54" i="1"/>
  <c r="H54" i="1"/>
  <c r="C54" i="1"/>
  <c r="L39" i="1"/>
  <c r="K39" i="1"/>
  <c r="L38" i="1"/>
  <c r="K38" i="1"/>
  <c r="L37" i="1"/>
  <c r="K37" i="1"/>
  <c r="L36" i="1"/>
  <c r="L34" i="1"/>
  <c r="D53" i="1" l="1"/>
  <c r="H53" i="1"/>
  <c r="K54" i="1"/>
  <c r="E70" i="1"/>
  <c r="L59" i="1"/>
  <c r="G70" i="1"/>
  <c r="L54" i="1"/>
  <c r="K76" i="1"/>
  <c r="G53" i="1"/>
  <c r="K59" i="1"/>
  <c r="F53" i="1"/>
  <c r="C53" i="1"/>
  <c r="E53" i="1"/>
  <c r="K71" i="1"/>
  <c r="H70" i="1"/>
  <c r="F70" i="1"/>
  <c r="L76" i="1"/>
  <c r="D70" i="1"/>
  <c r="C70" i="1"/>
  <c r="L71" i="1"/>
  <c r="K53" i="1" l="1"/>
  <c r="K70" i="1"/>
  <c r="L53" i="1"/>
  <c r="L70" i="1"/>
</calcChain>
</file>

<file path=xl/sharedStrings.xml><?xml version="1.0" encoding="utf-8"?>
<sst xmlns="http://schemas.openxmlformats.org/spreadsheetml/2006/main" count="121" uniqueCount="38">
  <si>
    <t>BIZNESET</t>
  </si>
  <si>
    <t>Rubrika</t>
  </si>
  <si>
    <t xml:space="preserve">Përshkrimi </t>
  </si>
  <si>
    <t>T1</t>
  </si>
  <si>
    <t>T2</t>
  </si>
  <si>
    <t>T3</t>
  </si>
  <si>
    <t>T4</t>
  </si>
  <si>
    <t xml:space="preserve">Numër </t>
  </si>
  <si>
    <t>Vlerë (mln lekë)</t>
  </si>
  <si>
    <r>
      <t xml:space="preserve">Transaksione </t>
    </r>
    <r>
      <rPr>
        <b/>
        <i/>
        <sz val="11"/>
        <rFont val="Arial"/>
        <family val="2"/>
      </rPr>
      <t xml:space="preserve"> në arkë</t>
    </r>
  </si>
  <si>
    <t>I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</si>
  <si>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</t>
    </r>
  </si>
  <si>
    <t>a)</t>
  </si>
  <si>
    <t>Në llogarinë e vetë</t>
  </si>
  <si>
    <t>b)</t>
  </si>
  <si>
    <t>Në një llogari tjetër brenda bankës</t>
  </si>
  <si>
    <t>II</t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</si>
  <si>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vete)</t>
    </r>
  </si>
  <si>
    <t>INDIVIDET</t>
  </si>
  <si>
    <r>
      <t xml:space="preserve">Depozitime </t>
    </r>
    <r>
      <rPr>
        <i/>
        <sz val="11"/>
        <rFont val="Arial"/>
        <family val="2"/>
      </rPr>
      <t xml:space="preserve">cash </t>
    </r>
    <r>
      <rPr>
        <sz val="11"/>
        <rFont val="Arial"/>
        <family val="2"/>
      </rPr>
      <t>në arkë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</si>
  <si>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vetë)</t>
    </r>
  </si>
  <si>
    <t>Burimi: Banka e Shqipërisë</t>
  </si>
  <si>
    <t>(Raportimet e bankave sipas “Metodologjisë për raportimin e instrumenteve të pagesave (2008)” e rishikuar në Janar të vitit 2014)</t>
  </si>
  <si>
    <t xml:space="preserve">Të dhënat nuk janë audituar nga Banka e Shqipërisë </t>
  </si>
  <si>
    <t>BIZNESE</t>
  </si>
  <si>
    <t>Transaksione periodike (I+II)</t>
  </si>
  <si>
    <t>Transferta kreditimi</t>
  </si>
  <si>
    <t>a) Pagesat e interesave të depozitave</t>
  </si>
  <si>
    <t>b) disbursimi I kredive</t>
  </si>
  <si>
    <t>c) të tjera</t>
  </si>
  <si>
    <t>Transferta debitimi</t>
  </si>
  <si>
    <t>a) shlyerje karte krediti</t>
  </si>
  <si>
    <t>b) pagese për këst kredie</t>
  </si>
  <si>
    <t>c) te tjera</t>
  </si>
  <si>
    <t>INDIVIDE</t>
  </si>
  <si>
    <t>Aneksi 3. Transaksione cash në arkë VITI 2021</t>
  </si>
  <si>
    <t>Aneksi 4. Transaksione periodike ne sistem (book entry) VITI 2021</t>
  </si>
  <si>
    <t>Totali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</si>
</sst>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-* #,##0_L_e_k_-;\-* #,##0_L_e_k_-;_-* &quot;-&quot;??_L_e_k_-;_-@_-"/>
    <numFmt numFmtId="166" formatCode="0.0"/>
    <numFmt numFmtId="167" formatCode="_-* #,##0.0_L_e_k_-;\-* #,##0.0_L_e_k_-;_-* &quot;-&quot;??_L_e_k_-;_-@_-"/>
    <numFmt numFmtId="168" formatCode="_-* #,##0_-;\-* #,##0_-;_-* &quot;-&quot;??_-;_-@_-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</cellStyleXfs>
  <cellXfs count="151">
    <xf numFmtId="0" fontId="0" fillId="0" borderId="0" xfId="0"/>
    <xf numFmtId="0" fontId="0" fillId="0" borderId="0" xfId="0"/>
    <xf numFmtId="9" fontId="3" fillId="0" borderId="0" xfId="2" applyFont="1" applyAlignment="1"/>
    <xf numFmtId="9" fontId="3" fillId="0" borderId="0" xfId="2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3" fillId="0" borderId="0" xfId="1" applyNumberFormat="1" applyFont="1" applyAlignment="1"/>
    <xf numFmtId="0" fontId="3" fillId="2" borderId="23" xfId="0" applyFont="1" applyFill="1" applyBorder="1" applyAlignment="1"/>
    <xf numFmtId="0" fontId="7" fillId="2" borderId="24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3" fontId="9" fillId="3" borderId="7" xfId="1" applyNumberFormat="1" applyFont="1" applyFill="1" applyBorder="1" applyAlignment="1">
      <alignment horizontal="right"/>
    </xf>
    <xf numFmtId="3" fontId="9" fillId="3" borderId="8" xfId="1" applyNumberFormat="1" applyFont="1" applyFill="1" applyBorder="1" applyAlignment="1">
      <alignment horizontal="right"/>
    </xf>
    <xf numFmtId="164" fontId="3" fillId="0" borderId="0" xfId="0" applyNumberFormat="1" applyFont="1" applyAlignment="1"/>
    <xf numFmtId="0" fontId="3" fillId="2" borderId="20" xfId="0" applyFont="1" applyFill="1" applyBorder="1" applyAlignment="1"/>
    <xf numFmtId="0" fontId="9" fillId="2" borderId="25" xfId="0" applyFont="1" applyFill="1" applyBorder="1" applyAlignment="1">
      <alignment horizontal="left"/>
    </xf>
    <xf numFmtId="3" fontId="9" fillId="2" borderId="7" xfId="1" applyNumberFormat="1" applyFont="1" applyFill="1" applyBorder="1" applyAlignment="1">
      <alignment horizontal="right"/>
    </xf>
    <xf numFmtId="164" fontId="9" fillId="2" borderId="8" xfId="1" applyNumberFormat="1" applyFont="1" applyFill="1" applyBorder="1" applyAlignment="1"/>
    <xf numFmtId="3" fontId="9" fillId="2" borderId="8" xfId="1" applyNumberFormat="1" applyFont="1" applyFill="1" applyBorder="1" applyAlignment="1">
      <alignment horizontal="right"/>
    </xf>
    <xf numFmtId="164" fontId="9" fillId="2" borderId="9" xfId="1" applyNumberFormat="1" applyFont="1" applyFill="1" applyBorder="1" applyAlignment="1">
      <alignment horizontal="center"/>
    </xf>
    <xf numFmtId="0" fontId="6" fillId="2" borderId="20" xfId="0" applyFont="1" applyFill="1" applyBorder="1" applyAlignment="1"/>
    <xf numFmtId="0" fontId="10" fillId="2" borderId="25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3" fontId="10" fillId="2" borderId="7" xfId="1" applyNumberFormat="1" applyFont="1" applyFill="1" applyBorder="1" applyAlignment="1">
      <alignment horizontal="right"/>
    </xf>
    <xf numFmtId="3" fontId="10" fillId="2" borderId="8" xfId="1" applyNumberFormat="1" applyFont="1" applyFill="1" applyBorder="1" applyAlignment="1">
      <alignment horizontal="right"/>
    </xf>
    <xf numFmtId="0" fontId="6" fillId="2" borderId="26" xfId="0" applyFont="1" applyFill="1" applyBorder="1" applyAlignment="1"/>
    <xf numFmtId="0" fontId="7" fillId="2" borderId="27" xfId="0" applyFont="1" applyFill="1" applyBorder="1" applyAlignment="1">
      <alignment horizontal="left"/>
    </xf>
    <xf numFmtId="165" fontId="3" fillId="2" borderId="0" xfId="0" applyNumberFormat="1" applyFont="1" applyFill="1" applyAlignment="1"/>
    <xf numFmtId="0" fontId="3" fillId="2" borderId="24" xfId="0" applyFont="1" applyFill="1" applyBorder="1" applyAlignment="1"/>
    <xf numFmtId="0" fontId="10" fillId="2" borderId="31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32" xfId="0" applyFont="1" applyFill="1" applyBorder="1" applyAlignment="1"/>
    <xf numFmtId="0" fontId="3" fillId="3" borderId="25" xfId="0" applyFont="1" applyFill="1" applyBorder="1" applyAlignment="1"/>
    <xf numFmtId="0" fontId="9" fillId="3" borderId="33" xfId="0" applyFont="1" applyFill="1" applyBorder="1" applyAlignment="1">
      <alignment horizontal="left"/>
    </xf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0" fontId="3" fillId="2" borderId="25" xfId="0" applyFont="1" applyFill="1" applyBorder="1" applyAlignment="1"/>
    <xf numFmtId="0" fontId="9" fillId="2" borderId="33" xfId="0" applyFont="1" applyFill="1" applyBorder="1" applyAlignment="1">
      <alignment horizontal="left"/>
    </xf>
    <xf numFmtId="0" fontId="6" fillId="2" borderId="25" xfId="0" applyFont="1" applyFill="1" applyBorder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6" fillId="2" borderId="27" xfId="0" applyFont="1" applyFill="1" applyBorder="1" applyAlignment="1"/>
    <xf numFmtId="0" fontId="7" fillId="2" borderId="35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top"/>
    </xf>
    <xf numFmtId="0" fontId="13" fillId="2" borderId="0" xfId="0" applyFont="1" applyFill="1" applyAlignment="1"/>
    <xf numFmtId="0" fontId="10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164" fontId="10" fillId="2" borderId="8" xfId="1" applyNumberFormat="1" applyFont="1" applyFill="1" applyBorder="1" applyAlignment="1"/>
    <xf numFmtId="0" fontId="3" fillId="2" borderId="27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8" xfId="0" applyFont="1" applyFill="1" applyBorder="1" applyAlignment="1"/>
    <xf numFmtId="0" fontId="6" fillId="3" borderId="20" xfId="0" applyFont="1" applyFill="1" applyBorder="1" applyAlignment="1"/>
    <xf numFmtId="164" fontId="3" fillId="0" borderId="0" xfId="2" applyNumberFormat="1" applyFont="1" applyAlignment="1"/>
    <xf numFmtId="0" fontId="3" fillId="2" borderId="26" xfId="0" applyFont="1" applyFill="1" applyBorder="1" applyAlignment="1"/>
    <xf numFmtId="0" fontId="10" fillId="2" borderId="35" xfId="0" applyFont="1" applyFill="1" applyBorder="1" applyAlignment="1">
      <alignment horizontal="left"/>
    </xf>
    <xf numFmtId="3" fontId="9" fillId="0" borderId="8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164" fontId="10" fillId="2" borderId="8" xfId="1" applyNumberFormat="1" applyFont="1" applyFill="1" applyBorder="1" applyAlignment="1"/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43" fontId="0" fillId="0" borderId="0" xfId="1" applyFont="1"/>
    <xf numFmtId="43" fontId="3" fillId="0" borderId="0" xfId="1" applyFont="1" applyAlignment="1"/>
    <xf numFmtId="43" fontId="3" fillId="0" borderId="0" xfId="1" applyFont="1" applyFill="1" applyAlignment="1"/>
    <xf numFmtId="43" fontId="0" fillId="0" borderId="0" xfId="0" applyNumberFormat="1"/>
    <xf numFmtId="4" fontId="9" fillId="0" borderId="7" xfId="1" applyNumberFormat="1" applyFont="1" applyFill="1" applyBorder="1" applyAlignment="1">
      <alignment horizontal="right"/>
    </xf>
    <xf numFmtId="3" fontId="15" fillId="2" borderId="8" xfId="1" applyNumberFormat="1" applyFont="1" applyFill="1" applyBorder="1" applyAlignment="1">
      <alignment horizontal="right"/>
    </xf>
    <xf numFmtId="43" fontId="3" fillId="2" borderId="0" xfId="0" applyNumberFormat="1" applyFont="1" applyFill="1" applyAlignment="1"/>
    <xf numFmtId="4" fontId="3" fillId="2" borderId="0" xfId="0" applyNumberFormat="1" applyFont="1" applyFill="1" applyAlignment="1"/>
    <xf numFmtId="168" fontId="9" fillId="2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right"/>
    </xf>
    <xf numFmtId="168" fontId="9" fillId="3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center"/>
    </xf>
    <xf numFmtId="168" fontId="9" fillId="2" borderId="7" xfId="1" applyNumberFormat="1" applyFont="1" applyFill="1" applyBorder="1" applyAlignment="1">
      <alignment horizontal="center"/>
    </xf>
    <xf numFmtId="169" fontId="9" fillId="3" borderId="34" xfId="1" applyNumberFormat="1" applyFont="1" applyFill="1" applyBorder="1" applyAlignment="1">
      <alignment horizontal="right"/>
    </xf>
    <xf numFmtId="169" fontId="9" fillId="2" borderId="9" xfId="1" applyNumberFormat="1" applyFont="1" applyFill="1" applyBorder="1" applyAlignment="1">
      <alignment horizontal="center"/>
    </xf>
    <xf numFmtId="169" fontId="10" fillId="2" borderId="8" xfId="1" applyNumberFormat="1" applyFont="1" applyFill="1" applyBorder="1" applyAlignment="1"/>
    <xf numFmtId="169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right"/>
    </xf>
    <xf numFmtId="168" fontId="9" fillId="2" borderId="14" xfId="1" applyNumberFormat="1" applyFont="1" applyFill="1" applyBorder="1" applyAlignment="1"/>
    <xf numFmtId="168" fontId="10" fillId="2" borderId="8" xfId="1" applyNumberFormat="1" applyFont="1" applyFill="1" applyBorder="1" applyAlignment="1">
      <alignment horizontal="right"/>
    </xf>
    <xf numFmtId="168" fontId="10" fillId="2" borderId="14" xfId="1" applyNumberFormat="1" applyFont="1" applyFill="1" applyBorder="1" applyAlignment="1">
      <alignment horizontal="center"/>
    </xf>
    <xf numFmtId="168" fontId="9" fillId="2" borderId="14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/>
    <xf numFmtId="3" fontId="10" fillId="0" borderId="8" xfId="1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/>
    <xf numFmtId="169" fontId="9" fillId="2" borderId="7" xfId="1" applyNumberFormat="1" applyFont="1" applyFill="1" applyBorder="1" applyAlignment="1">
      <alignment horizontal="right"/>
    </xf>
    <xf numFmtId="168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center"/>
    </xf>
    <xf numFmtId="169" fontId="10" fillId="2" borderId="9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right"/>
    </xf>
    <xf numFmtId="3" fontId="0" fillId="0" borderId="0" xfId="0" applyNumberFormat="1"/>
    <xf numFmtId="3" fontId="3" fillId="2" borderId="0" xfId="0" applyNumberFormat="1" applyFont="1" applyFill="1" applyAlignment="1"/>
    <xf numFmtId="168" fontId="10" fillId="0" borderId="8" xfId="1" applyNumberFormat="1" applyFont="1" applyBorder="1" applyAlignment="1"/>
    <xf numFmtId="0" fontId="6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7" fontId="9" fillId="2" borderId="28" xfId="1" applyNumberFormat="1" applyFont="1" applyFill="1" applyBorder="1" applyAlignment="1">
      <alignment horizontal="center"/>
    </xf>
    <xf numFmtId="167" fontId="9" fillId="2" borderId="29" xfId="1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79376</xdr:rowOff>
    </xdr:from>
    <xdr:to>
      <xdr:col>6</xdr:col>
      <xdr:colOff>868011</xdr:colOff>
      <xdr:row>9</xdr:row>
      <xdr:rowOff>85726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79376"/>
          <a:ext cx="5097111" cy="172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view="pageBreakPreview" zoomScaleNormal="100" zoomScaleSheetLayoutView="100" workbookViewId="0">
      <selection activeCell="J83" sqref="J83"/>
    </sheetView>
  </sheetViews>
  <sheetFormatPr defaultRowHeight="15" x14ac:dyDescent="0.25"/>
  <cols>
    <col min="1" max="1" width="9" customWidth="1"/>
    <col min="2" max="2" width="42.42578125" customWidth="1"/>
    <col min="3" max="3" width="19.7109375" customWidth="1"/>
    <col min="4" max="4" width="19.140625" customWidth="1"/>
    <col min="5" max="5" width="20.42578125" customWidth="1"/>
    <col min="6" max="7" width="23.85546875" customWidth="1"/>
    <col min="8" max="8" width="17.28515625" customWidth="1"/>
    <col min="9" max="9" width="14.5703125" customWidth="1"/>
    <col min="10" max="10" width="20.140625" customWidth="1"/>
    <col min="11" max="11" width="16.85546875" customWidth="1"/>
    <col min="12" max="12" width="22.42578125" customWidth="1"/>
    <col min="13" max="13" width="14.28515625" bestFit="1" customWidth="1"/>
    <col min="14" max="14" width="16.2851562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92"/>
      <c r="L11" s="92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7" t="s">
        <v>35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8" x14ac:dyDescent="0.25">
      <c r="A14" s="6"/>
      <c r="B14" s="7"/>
      <c r="C14" s="6"/>
      <c r="D14" s="6"/>
      <c r="E14" s="8" t="s">
        <v>0</v>
      </c>
      <c r="F14" s="6"/>
      <c r="G14" s="6"/>
      <c r="H14" s="6"/>
      <c r="I14" s="6"/>
      <c r="J14" s="6"/>
      <c r="K14" s="6"/>
      <c r="L14" s="6"/>
    </row>
    <row r="15" spans="1:12" ht="15.75" thickBot="1" x14ac:dyDescent="0.3">
      <c r="A15" s="6"/>
      <c r="B15" s="9"/>
      <c r="C15" s="6"/>
      <c r="D15" s="6"/>
      <c r="E15" s="6"/>
      <c r="F15" s="6"/>
      <c r="G15" s="6"/>
      <c r="H15" s="6"/>
      <c r="I15" s="10"/>
      <c r="J15" s="10"/>
      <c r="K15" s="6"/>
      <c r="L15" s="6"/>
    </row>
    <row r="16" spans="1:12" x14ac:dyDescent="0.25">
      <c r="A16" s="133" t="s">
        <v>1</v>
      </c>
      <c r="B16" s="135" t="s">
        <v>2</v>
      </c>
      <c r="C16" s="119" t="s">
        <v>3</v>
      </c>
      <c r="D16" s="119"/>
      <c r="E16" s="119" t="s">
        <v>4</v>
      </c>
      <c r="F16" s="119"/>
      <c r="G16" s="119" t="s">
        <v>5</v>
      </c>
      <c r="H16" s="119"/>
      <c r="I16" s="119" t="s">
        <v>6</v>
      </c>
      <c r="J16" s="119"/>
      <c r="K16" s="119" t="s">
        <v>37</v>
      </c>
      <c r="L16" s="120"/>
    </row>
    <row r="17" spans="1:15" x14ac:dyDescent="0.25">
      <c r="A17" s="134"/>
      <c r="B17" s="13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  <c r="I17" s="11" t="s">
        <v>7</v>
      </c>
      <c r="J17" s="11" t="s">
        <v>8</v>
      </c>
      <c r="K17" s="11" t="s">
        <v>7</v>
      </c>
      <c r="L17" s="12" t="s">
        <v>8</v>
      </c>
      <c r="M17" s="1"/>
      <c r="N17" s="1"/>
      <c r="O17" s="1"/>
    </row>
    <row r="18" spans="1:15" x14ac:dyDescent="0.25">
      <c r="A18" s="14"/>
      <c r="B18" s="15"/>
      <c r="C18" s="121"/>
      <c r="D18" s="122"/>
      <c r="E18" s="122"/>
      <c r="F18" s="122"/>
      <c r="G18" s="122"/>
      <c r="H18" s="122"/>
      <c r="I18" s="122"/>
      <c r="J18" s="123"/>
      <c r="K18" s="16"/>
      <c r="L18" s="17"/>
      <c r="M18" s="1"/>
      <c r="N18" s="1"/>
      <c r="O18" s="1"/>
    </row>
    <row r="19" spans="1:15" x14ac:dyDescent="0.25">
      <c r="A19" s="18"/>
      <c r="B19" s="19" t="s">
        <v>9</v>
      </c>
      <c r="C19" s="96">
        <f>C21+C24</f>
        <v>912310</v>
      </c>
      <c r="D19" s="96">
        <f>D21+D24</f>
        <v>305237.02</v>
      </c>
      <c r="E19" s="96">
        <f>E21+E24</f>
        <v>1011509</v>
      </c>
      <c r="F19" s="96">
        <f>F21+F24</f>
        <v>360813.07</v>
      </c>
      <c r="G19" s="96">
        <f>G21+G24</f>
        <v>987894</v>
      </c>
      <c r="H19" s="96">
        <f t="shared" ref="H19" si="0">H21+H24</f>
        <v>412227.55</v>
      </c>
      <c r="I19" s="96">
        <f>I21+I24</f>
        <v>0</v>
      </c>
      <c r="J19" s="96">
        <f>J21+J24</f>
        <v>0</v>
      </c>
      <c r="K19" s="21">
        <f>C19+E19+G19+I19</f>
        <v>2911713</v>
      </c>
      <c r="L19" s="21">
        <f>D19+F19+H19+J19</f>
        <v>1078277.6400000001</v>
      </c>
      <c r="M19" s="1"/>
      <c r="N19" s="2"/>
      <c r="O19" s="22"/>
    </row>
    <row r="20" spans="1:15" x14ac:dyDescent="0.25">
      <c r="A20" s="23"/>
      <c r="B20" s="24"/>
      <c r="C20" s="25"/>
      <c r="D20" s="108"/>
      <c r="E20" s="27"/>
      <c r="F20" s="26"/>
      <c r="H20" s="108"/>
      <c r="I20" s="103"/>
      <c r="J20" s="108"/>
      <c r="K20" s="77"/>
      <c r="L20" s="77"/>
      <c r="M20" s="13"/>
      <c r="N20" s="2"/>
      <c r="O20" s="22"/>
    </row>
    <row r="21" spans="1:15" x14ac:dyDescent="0.25">
      <c r="A21" s="29" t="s">
        <v>10</v>
      </c>
      <c r="B21" s="30" t="s">
        <v>11</v>
      </c>
      <c r="C21" s="94">
        <f t="shared" ref="C21:D21" si="1">C22+C23</f>
        <v>764143</v>
      </c>
      <c r="D21" s="94">
        <f t="shared" si="1"/>
        <v>200356.55</v>
      </c>
      <c r="E21" s="94">
        <f>E22+E23</f>
        <v>830311</v>
      </c>
      <c r="F21" s="94">
        <f>F22+F23</f>
        <v>234736.44</v>
      </c>
      <c r="G21" s="94">
        <f>G22+G23</f>
        <v>822504</v>
      </c>
      <c r="H21" s="94">
        <f t="shared" ref="H21:J21" si="2">H22+H23</f>
        <v>276134.23</v>
      </c>
      <c r="I21" s="94">
        <f t="shared" si="2"/>
        <v>0</v>
      </c>
      <c r="J21" s="94">
        <f t="shared" si="2"/>
        <v>0</v>
      </c>
      <c r="K21" s="77">
        <f t="shared" ref="K21:K23" si="3">C21+E21+G21+I21</f>
        <v>2416958</v>
      </c>
      <c r="L21" s="77">
        <f t="shared" ref="L21:L24" si="4">D21+F21+H21+J21</f>
        <v>711227.22</v>
      </c>
      <c r="M21" s="13"/>
      <c r="N21" s="2"/>
      <c r="O21" s="22"/>
    </row>
    <row r="22" spans="1:15" x14ac:dyDescent="0.25">
      <c r="A22" s="29" t="s">
        <v>12</v>
      </c>
      <c r="B22" s="31" t="s">
        <v>13</v>
      </c>
      <c r="C22" s="32">
        <v>382400</v>
      </c>
      <c r="D22" s="95">
        <v>154309.56</v>
      </c>
      <c r="E22" s="32">
        <v>420770</v>
      </c>
      <c r="F22" s="95">
        <v>182829.44</v>
      </c>
      <c r="G22" s="95">
        <v>422620</v>
      </c>
      <c r="H22" s="95">
        <v>219018.32</v>
      </c>
      <c r="I22" s="105">
        <v>0</v>
      </c>
      <c r="J22" s="97">
        <v>0</v>
      </c>
      <c r="K22" s="109">
        <f t="shared" si="3"/>
        <v>1225790</v>
      </c>
      <c r="L22" s="109">
        <f t="shared" si="4"/>
        <v>556157.32000000007</v>
      </c>
      <c r="M22" s="1"/>
      <c r="N22" s="2"/>
      <c r="O22" s="22"/>
    </row>
    <row r="23" spans="1:15" x14ac:dyDescent="0.25">
      <c r="A23" s="29" t="s">
        <v>14</v>
      </c>
      <c r="B23" s="31" t="s">
        <v>15</v>
      </c>
      <c r="C23" s="32">
        <v>381743</v>
      </c>
      <c r="D23" s="95">
        <v>46046.99</v>
      </c>
      <c r="E23" s="32">
        <v>409541</v>
      </c>
      <c r="F23" s="95">
        <v>51907</v>
      </c>
      <c r="G23" s="95">
        <v>399884</v>
      </c>
      <c r="H23" s="95">
        <v>57115.91</v>
      </c>
      <c r="I23" s="105">
        <v>0</v>
      </c>
      <c r="J23" s="97">
        <v>0</v>
      </c>
      <c r="K23" s="109">
        <f t="shared" si="3"/>
        <v>1191168</v>
      </c>
      <c r="L23" s="109">
        <f t="shared" si="4"/>
        <v>155069.9</v>
      </c>
      <c r="M23" s="1"/>
      <c r="N23" s="2"/>
      <c r="O23" s="22"/>
    </row>
    <row r="24" spans="1:15" x14ac:dyDescent="0.25">
      <c r="A24" s="29" t="s">
        <v>16</v>
      </c>
      <c r="B24" s="30" t="s">
        <v>17</v>
      </c>
      <c r="C24" s="25">
        <v>148167</v>
      </c>
      <c r="D24" s="94">
        <v>104880.47</v>
      </c>
      <c r="E24" s="25">
        <v>181198</v>
      </c>
      <c r="F24" s="94">
        <v>126076.63</v>
      </c>
      <c r="G24" s="94">
        <v>165390</v>
      </c>
      <c r="H24" s="94">
        <v>136093.32</v>
      </c>
      <c r="I24" s="103">
        <v>0</v>
      </c>
      <c r="J24" s="98">
        <v>0</v>
      </c>
      <c r="K24" s="77">
        <f>C24+E24+G24+I24</f>
        <v>494755</v>
      </c>
      <c r="L24" s="77">
        <f t="shared" si="4"/>
        <v>367050.42000000004</v>
      </c>
      <c r="M24" s="13"/>
      <c r="N24" s="2"/>
      <c r="O24" s="22"/>
    </row>
    <row r="25" spans="1:15" ht="15.75" thickBot="1" x14ac:dyDescent="0.3">
      <c r="A25" s="34"/>
      <c r="B25" s="35"/>
      <c r="C25" s="124"/>
      <c r="D25" s="124"/>
      <c r="E25" s="124"/>
      <c r="F25" s="124"/>
      <c r="G25" s="124"/>
      <c r="H25" s="124"/>
      <c r="I25" s="124"/>
      <c r="J25" s="124"/>
      <c r="K25" s="124"/>
      <c r="L25" s="125"/>
      <c r="M25" s="1"/>
      <c r="N25" s="2"/>
      <c r="O25" s="1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117"/>
      <c r="L26" s="117"/>
      <c r="M26" s="1"/>
      <c r="N26" s="1"/>
      <c r="O26" s="1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36"/>
      <c r="J27" s="36"/>
      <c r="K27" s="117"/>
      <c r="L27" s="117"/>
      <c r="M27" s="1"/>
      <c r="N27" s="1"/>
      <c r="O27" s="1"/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117"/>
      <c r="L28" s="117"/>
      <c r="M28" s="1"/>
      <c r="N28" s="1"/>
      <c r="O28" s="1"/>
    </row>
    <row r="29" spans="1:15" ht="18" x14ac:dyDescent="0.25">
      <c r="A29" s="6"/>
      <c r="B29" s="7" t="s">
        <v>35</v>
      </c>
      <c r="C29" s="6"/>
      <c r="D29" s="6"/>
      <c r="E29" s="8" t="s">
        <v>18</v>
      </c>
      <c r="F29" s="6"/>
      <c r="G29" s="92"/>
      <c r="H29" s="92"/>
      <c r="I29" s="6"/>
      <c r="J29" s="6"/>
      <c r="K29" s="117"/>
      <c r="L29" s="117"/>
      <c r="M29" s="1"/>
      <c r="N29" s="1"/>
      <c r="O29" s="1"/>
    </row>
    <row r="30" spans="1:15" ht="15.75" thickBot="1" x14ac:dyDescent="0.3">
      <c r="A30" s="6"/>
      <c r="B30" s="9"/>
      <c r="C30" s="6"/>
      <c r="D30" s="6"/>
      <c r="E30" s="6"/>
      <c r="F30" s="6"/>
      <c r="G30" s="6"/>
      <c r="H30" s="6"/>
      <c r="I30" s="10"/>
      <c r="J30" s="10"/>
      <c r="K30" s="117"/>
      <c r="L30" s="117"/>
      <c r="M30" s="1"/>
      <c r="N30" s="1"/>
      <c r="O30" s="1"/>
    </row>
    <row r="31" spans="1:15" x14ac:dyDescent="0.25">
      <c r="A31" s="126" t="s">
        <v>1</v>
      </c>
      <c r="B31" s="128" t="s">
        <v>2</v>
      </c>
      <c r="C31" s="130" t="s">
        <v>3</v>
      </c>
      <c r="D31" s="128"/>
      <c r="E31" s="128" t="s">
        <v>4</v>
      </c>
      <c r="F31" s="128"/>
      <c r="G31" s="128" t="s">
        <v>5</v>
      </c>
      <c r="H31" s="131"/>
      <c r="I31" s="128" t="s">
        <v>6</v>
      </c>
      <c r="J31" s="131"/>
      <c r="K31" s="128" t="s">
        <v>37</v>
      </c>
      <c r="L31" s="132"/>
      <c r="M31" s="1"/>
      <c r="N31" s="1"/>
      <c r="O31" s="1"/>
    </row>
    <row r="32" spans="1:15" x14ac:dyDescent="0.25">
      <c r="A32" s="127"/>
      <c r="B32" s="129"/>
      <c r="C32" s="11" t="s">
        <v>7</v>
      </c>
      <c r="D32" s="11" t="s">
        <v>8</v>
      </c>
      <c r="E32" s="11" t="s">
        <v>7</v>
      </c>
      <c r="F32" s="11" t="s">
        <v>8</v>
      </c>
      <c r="G32" s="11" t="s">
        <v>7</v>
      </c>
      <c r="H32" s="11" t="s">
        <v>8</v>
      </c>
      <c r="I32" s="11" t="s">
        <v>7</v>
      </c>
      <c r="J32" s="11" t="s">
        <v>8</v>
      </c>
      <c r="K32" s="11" t="s">
        <v>7</v>
      </c>
      <c r="L32" s="12" t="s">
        <v>8</v>
      </c>
      <c r="M32" s="1"/>
      <c r="N32" s="1"/>
      <c r="O32" s="1"/>
    </row>
    <row r="33" spans="1:15" x14ac:dyDescent="0.25">
      <c r="A33" s="37"/>
      <c r="B33" s="38"/>
      <c r="C33" s="137"/>
      <c r="D33" s="137"/>
      <c r="E33" s="137"/>
      <c r="F33" s="137"/>
      <c r="G33" s="137"/>
      <c r="H33" s="137"/>
      <c r="I33" s="137"/>
      <c r="J33" s="137"/>
      <c r="K33" s="39"/>
      <c r="L33" s="40"/>
      <c r="M33" s="1"/>
      <c r="N33" s="1"/>
      <c r="O33" s="1"/>
    </row>
    <row r="34" spans="1:15" x14ac:dyDescent="0.25">
      <c r="A34" s="41"/>
      <c r="B34" s="42" t="s">
        <v>9</v>
      </c>
      <c r="C34" s="96">
        <f>C36+C39</f>
        <v>936765</v>
      </c>
      <c r="D34" s="96">
        <f>D36+D39</f>
        <v>189318.45</v>
      </c>
      <c r="E34" s="96">
        <f t="shared" ref="E34:J34" si="5">E36+E39</f>
        <v>976164</v>
      </c>
      <c r="F34" s="96">
        <f t="shared" si="5"/>
        <v>221336.63999999998</v>
      </c>
      <c r="G34" s="96">
        <f t="shared" si="5"/>
        <v>1011758</v>
      </c>
      <c r="H34" s="96">
        <f t="shared" si="5"/>
        <v>283853.33</v>
      </c>
      <c r="I34" s="96">
        <f t="shared" si="5"/>
        <v>0</v>
      </c>
      <c r="J34" s="96">
        <f t="shared" si="5"/>
        <v>0</v>
      </c>
      <c r="K34" s="21">
        <f>C34+E34+G34+I34</f>
        <v>2924687</v>
      </c>
      <c r="L34" s="99">
        <f>D34+F34+H34+J34</f>
        <v>694508.41999999993</v>
      </c>
      <c r="M34" s="43"/>
      <c r="N34" s="5"/>
      <c r="O34" s="44"/>
    </row>
    <row r="35" spans="1:15" x14ac:dyDescent="0.25">
      <c r="A35" s="45"/>
      <c r="B35" s="46"/>
      <c r="C35" s="94"/>
      <c r="D35" s="103"/>
      <c r="E35" s="27"/>
      <c r="F35" s="26"/>
      <c r="G35" s="103"/>
      <c r="H35" s="108"/>
      <c r="I35" s="103"/>
      <c r="J35" s="104"/>
      <c r="K35" s="27"/>
      <c r="L35" s="100"/>
      <c r="M35" s="43"/>
      <c r="N35" s="5"/>
      <c r="O35" s="44"/>
    </row>
    <row r="36" spans="1:15" x14ac:dyDescent="0.25">
      <c r="A36" s="47" t="s">
        <v>10</v>
      </c>
      <c r="B36" s="48" t="s">
        <v>19</v>
      </c>
      <c r="C36" s="94">
        <f>C37+C38</f>
        <v>487961</v>
      </c>
      <c r="D36" s="94">
        <f t="shared" ref="D36:J36" si="6">D37+D38</f>
        <v>112878.81</v>
      </c>
      <c r="E36" s="94">
        <f t="shared" si="6"/>
        <v>505435</v>
      </c>
      <c r="F36" s="94">
        <f t="shared" si="6"/>
        <v>131537.91999999998</v>
      </c>
      <c r="G36" s="94">
        <f t="shared" si="6"/>
        <v>532105</v>
      </c>
      <c r="H36" s="94">
        <f t="shared" si="6"/>
        <v>168511.01</v>
      </c>
      <c r="I36" s="94">
        <f t="shared" si="6"/>
        <v>0</v>
      </c>
      <c r="J36" s="94">
        <f t="shared" si="6"/>
        <v>0</v>
      </c>
      <c r="K36" s="27">
        <f>C36+E36+G36+I36</f>
        <v>1525501</v>
      </c>
      <c r="L36" s="100">
        <f t="shared" ref="L36:L39" si="7">D36+F36+H36+J36</f>
        <v>412927.74</v>
      </c>
      <c r="M36" s="43"/>
      <c r="N36" s="3"/>
      <c r="O36" s="44"/>
    </row>
    <row r="37" spans="1:15" x14ac:dyDescent="0.25">
      <c r="A37" s="47" t="s">
        <v>12</v>
      </c>
      <c r="B37" s="49" t="s">
        <v>13</v>
      </c>
      <c r="C37" s="95">
        <v>350298</v>
      </c>
      <c r="D37" s="95">
        <v>48254.82</v>
      </c>
      <c r="E37" s="32">
        <v>362908</v>
      </c>
      <c r="F37" s="97">
        <v>53018.709999999992</v>
      </c>
      <c r="G37" s="105">
        <v>385909</v>
      </c>
      <c r="H37" s="112">
        <v>76235.33</v>
      </c>
      <c r="I37" s="105">
        <v>0</v>
      </c>
      <c r="J37" s="106">
        <v>0</v>
      </c>
      <c r="K37" s="33">
        <f t="shared" ref="K37:K39" si="8">C37+E37+G37+I37</f>
        <v>1099115</v>
      </c>
      <c r="L37" s="114">
        <f t="shared" si="7"/>
        <v>177508.86</v>
      </c>
      <c r="M37" s="43"/>
      <c r="N37" s="3"/>
      <c r="O37" s="44"/>
    </row>
    <row r="38" spans="1:15" x14ac:dyDescent="0.25">
      <c r="A38" s="47" t="s">
        <v>14</v>
      </c>
      <c r="B38" s="49" t="s">
        <v>15</v>
      </c>
      <c r="C38" s="95">
        <v>137663</v>
      </c>
      <c r="D38" s="95">
        <v>64623.99</v>
      </c>
      <c r="E38" s="32">
        <v>142527</v>
      </c>
      <c r="F38" s="97">
        <v>78519.209999999992</v>
      </c>
      <c r="G38" s="105">
        <v>146196</v>
      </c>
      <c r="H38" s="112">
        <v>92275.68</v>
      </c>
      <c r="I38" s="105">
        <v>0</v>
      </c>
      <c r="J38" s="106">
        <v>0</v>
      </c>
      <c r="K38" s="33">
        <f t="shared" si="8"/>
        <v>426386</v>
      </c>
      <c r="L38" s="114">
        <f t="shared" si="7"/>
        <v>235418.87999999998</v>
      </c>
      <c r="M38" s="43"/>
      <c r="N38" s="3"/>
      <c r="O38" s="44"/>
    </row>
    <row r="39" spans="1:15" x14ac:dyDescent="0.25">
      <c r="A39" s="47" t="s">
        <v>16</v>
      </c>
      <c r="B39" s="48" t="s">
        <v>20</v>
      </c>
      <c r="C39" s="94">
        <v>448804</v>
      </c>
      <c r="D39" s="103">
        <v>76439.64</v>
      </c>
      <c r="E39" s="25">
        <v>470729</v>
      </c>
      <c r="F39" s="98">
        <v>89798.720000000001</v>
      </c>
      <c r="G39" s="103">
        <v>479653</v>
      </c>
      <c r="H39" s="113">
        <v>115342.32</v>
      </c>
      <c r="I39" s="103">
        <v>0</v>
      </c>
      <c r="J39" s="107">
        <v>0</v>
      </c>
      <c r="K39" s="27">
        <f t="shared" si="8"/>
        <v>1399186</v>
      </c>
      <c r="L39" s="100">
        <f t="shared" si="7"/>
        <v>281580.68</v>
      </c>
      <c r="M39" s="43"/>
      <c r="N39" s="3"/>
      <c r="O39" s="44"/>
    </row>
    <row r="40" spans="1:15" ht="15.75" thickBot="1" x14ac:dyDescent="0.3">
      <c r="A40" s="50"/>
      <c r="B40" s="51"/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"/>
      <c r="N40" s="1"/>
      <c r="O40" s="1"/>
    </row>
    <row r="41" spans="1: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36"/>
      <c r="L41" s="36"/>
      <c r="M41" s="1"/>
      <c r="N41" s="1"/>
      <c r="O41" s="1"/>
    </row>
    <row r="42" spans="1:15" x14ac:dyDescent="0.25">
      <c r="A42" s="52" t="s">
        <v>21</v>
      </c>
      <c r="B42" s="53"/>
      <c r="C42" s="6"/>
      <c r="D42" s="6"/>
      <c r="E42" s="6"/>
      <c r="F42" s="6"/>
      <c r="G42" s="6"/>
      <c r="H42" s="6"/>
      <c r="I42" s="92"/>
      <c r="J42" s="92"/>
      <c r="K42" s="36"/>
      <c r="L42" s="36"/>
      <c r="M42" s="1"/>
      <c r="N42" s="1"/>
      <c r="O42" s="1"/>
    </row>
    <row r="43" spans="1:15" x14ac:dyDescent="0.25">
      <c r="A43" s="54" t="s">
        <v>22</v>
      </c>
      <c r="B43" s="55"/>
      <c r="C43" s="10"/>
      <c r="D43" s="10"/>
      <c r="E43" s="10"/>
      <c r="F43" s="6"/>
      <c r="G43" s="6"/>
      <c r="H43" s="6"/>
      <c r="I43" s="92"/>
      <c r="J43" s="92"/>
      <c r="K43" s="36"/>
      <c r="L43" s="36"/>
      <c r="M43" s="1"/>
      <c r="N43" s="1"/>
      <c r="O43" s="1"/>
    </row>
    <row r="44" spans="1:15" x14ac:dyDescent="0.25">
      <c r="A44" s="56" t="s">
        <v>23</v>
      </c>
      <c r="B44" s="57"/>
      <c r="C44" s="10"/>
      <c r="D44" s="10"/>
      <c r="E44" s="10"/>
      <c r="F44" s="6"/>
      <c r="G44" s="6"/>
      <c r="H44" s="6"/>
      <c r="I44" s="92"/>
      <c r="J44" s="92"/>
      <c r="K44" s="6"/>
      <c r="L44" s="6"/>
      <c r="M44" s="1"/>
      <c r="N44" s="1"/>
      <c r="O44" s="1"/>
    </row>
    <row r="45" spans="1:15" x14ac:dyDescent="0.25">
      <c r="A45" s="6"/>
      <c r="B45" s="6"/>
      <c r="C45" s="6"/>
      <c r="D45" s="6"/>
      <c r="E45" s="6"/>
      <c r="F45" s="6"/>
      <c r="G45" s="6"/>
      <c r="H45" s="6"/>
      <c r="I45" s="92"/>
      <c r="J45" s="92"/>
      <c r="K45" s="6"/>
      <c r="L45" s="6"/>
      <c r="M45" s="1"/>
      <c r="N45" s="1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92"/>
      <c r="J46" s="92"/>
      <c r="K46" s="6"/>
      <c r="L46" s="6"/>
      <c r="M46" s="1"/>
      <c r="N46" s="1"/>
    </row>
    <row r="47" spans="1:15" x14ac:dyDescent="0.25">
      <c r="A47" s="58"/>
      <c r="B47" s="7" t="s">
        <v>36</v>
      </c>
      <c r="C47" s="59"/>
      <c r="D47" s="59"/>
      <c r="E47" s="59"/>
      <c r="F47" s="59"/>
      <c r="G47" s="60"/>
      <c r="H47" s="59"/>
      <c r="I47" s="92"/>
      <c r="J47" s="92"/>
      <c r="K47" s="6"/>
      <c r="L47" s="6"/>
      <c r="M47" s="1"/>
      <c r="N47" s="1"/>
    </row>
    <row r="48" spans="1:15" x14ac:dyDescent="0.25">
      <c r="A48" s="58"/>
      <c r="B48" s="7"/>
      <c r="C48" s="59"/>
      <c r="D48" s="59"/>
      <c r="E48" s="59"/>
      <c r="F48" s="59"/>
      <c r="G48" s="60" t="s">
        <v>24</v>
      </c>
      <c r="H48" s="59"/>
      <c r="I48" s="92"/>
      <c r="J48" s="92"/>
      <c r="K48" s="93"/>
      <c r="L48" s="93"/>
      <c r="M48" s="1"/>
      <c r="N48" s="1"/>
    </row>
    <row r="49" spans="1:16" ht="15.75" thickBot="1" x14ac:dyDescent="0.3">
      <c r="A49" s="58"/>
      <c r="B49" s="61"/>
      <c r="C49" s="59"/>
      <c r="D49" s="59"/>
      <c r="E49" s="59"/>
      <c r="F49" s="59"/>
      <c r="G49" s="59"/>
      <c r="H49" s="59"/>
      <c r="I49" s="59"/>
      <c r="J49" s="59"/>
      <c r="K49" s="6"/>
      <c r="L49" s="6"/>
      <c r="M49" s="1"/>
      <c r="N49" s="1"/>
    </row>
    <row r="50" spans="1:16" x14ac:dyDescent="0.25">
      <c r="A50" s="126" t="s">
        <v>1</v>
      </c>
      <c r="B50" s="140" t="s">
        <v>2</v>
      </c>
      <c r="C50" s="132" t="s">
        <v>3</v>
      </c>
      <c r="D50" s="135"/>
      <c r="E50" s="132" t="s">
        <v>4</v>
      </c>
      <c r="F50" s="135"/>
      <c r="G50" s="142" t="s">
        <v>5</v>
      </c>
      <c r="H50" s="143"/>
      <c r="I50" s="143" t="s">
        <v>6</v>
      </c>
      <c r="J50" s="135"/>
      <c r="K50" s="142" t="s">
        <v>37</v>
      </c>
      <c r="L50" s="143"/>
      <c r="M50" s="1"/>
      <c r="N50" s="1"/>
    </row>
    <row r="51" spans="1:16" x14ac:dyDescent="0.25">
      <c r="A51" s="127"/>
      <c r="B51" s="141"/>
      <c r="C51" s="62" t="s">
        <v>7</v>
      </c>
      <c r="D51" s="63" t="s">
        <v>8</v>
      </c>
      <c r="E51" s="62" t="s">
        <v>7</v>
      </c>
      <c r="F51" s="63" t="s">
        <v>8</v>
      </c>
      <c r="G51" s="63" t="s">
        <v>7</v>
      </c>
      <c r="H51" s="63" t="s">
        <v>8</v>
      </c>
      <c r="I51" s="63" t="s">
        <v>7</v>
      </c>
      <c r="J51" s="63" t="s">
        <v>8</v>
      </c>
      <c r="K51" s="63" t="s">
        <v>7</v>
      </c>
      <c r="L51" s="64" t="s">
        <v>8</v>
      </c>
      <c r="M51" s="1"/>
      <c r="N51" s="1"/>
    </row>
    <row r="52" spans="1:16" x14ac:dyDescent="0.25">
      <c r="A52" s="47"/>
      <c r="B52" s="48"/>
      <c r="C52" s="146"/>
      <c r="D52" s="137"/>
      <c r="E52" s="137"/>
      <c r="F52" s="137"/>
      <c r="G52" s="137"/>
      <c r="H52" s="137"/>
      <c r="I52" s="137"/>
      <c r="J52" s="147"/>
      <c r="K52" s="65"/>
      <c r="L52" s="66"/>
      <c r="M52" s="1"/>
      <c r="N52" s="1"/>
    </row>
    <row r="53" spans="1:16" x14ac:dyDescent="0.25">
      <c r="A53" s="19"/>
      <c r="B53" s="42" t="s">
        <v>25</v>
      </c>
      <c r="C53" s="20">
        <f>C54+C59</f>
        <v>1620989</v>
      </c>
      <c r="D53" s="80">
        <f t="shared" ref="D53:J53" si="9">D54+D59</f>
        <v>297637.68000000005</v>
      </c>
      <c r="E53" s="80">
        <f t="shared" si="9"/>
        <v>1938996</v>
      </c>
      <c r="F53" s="80">
        <f t="shared" si="9"/>
        <v>322160.98000000004</v>
      </c>
      <c r="G53" s="80">
        <f t="shared" si="9"/>
        <v>2297419</v>
      </c>
      <c r="H53" s="80">
        <f t="shared" si="9"/>
        <v>335656.71</v>
      </c>
      <c r="I53" s="84">
        <f>I54+I59</f>
        <v>0</v>
      </c>
      <c r="J53" s="84">
        <f t="shared" si="9"/>
        <v>0</v>
      </c>
      <c r="K53" s="80">
        <f>K54+K59</f>
        <v>5857404</v>
      </c>
      <c r="L53" s="80">
        <f>L54+L59</f>
        <v>955455.36999999988</v>
      </c>
      <c r="M53" s="86"/>
      <c r="N53" s="86"/>
      <c r="O53" s="89"/>
      <c r="P53" s="89"/>
    </row>
    <row r="54" spans="1:16" x14ac:dyDescent="0.25">
      <c r="A54" s="47" t="s">
        <v>10</v>
      </c>
      <c r="B54" s="48" t="s">
        <v>26</v>
      </c>
      <c r="C54" s="25">
        <f>C55+C56+C57</f>
        <v>40186</v>
      </c>
      <c r="D54" s="81">
        <f t="shared" ref="D54:J54" si="10">D55+D56+D57</f>
        <v>272129.59000000003</v>
      </c>
      <c r="E54" s="81">
        <f t="shared" si="10"/>
        <v>41700</v>
      </c>
      <c r="F54" s="81">
        <f t="shared" si="10"/>
        <v>290652.39</v>
      </c>
      <c r="G54" s="81">
        <f t="shared" si="10"/>
        <v>41273</v>
      </c>
      <c r="H54" s="81">
        <f t="shared" si="10"/>
        <v>303594.42000000004</v>
      </c>
      <c r="I54" s="85">
        <f>I55+I56+I57</f>
        <v>0</v>
      </c>
      <c r="J54" s="85">
        <f t="shared" si="10"/>
        <v>0</v>
      </c>
      <c r="K54" s="25">
        <f>K55+K56+K57</f>
        <v>123159</v>
      </c>
      <c r="L54" s="81">
        <f>L55+L56+L57</f>
        <v>866376.39999999991</v>
      </c>
      <c r="M54" s="86"/>
      <c r="N54" s="87"/>
      <c r="O54" s="89"/>
      <c r="P54" s="89"/>
    </row>
    <row r="55" spans="1:16" x14ac:dyDescent="0.25">
      <c r="A55" s="47"/>
      <c r="B55" s="49" t="s">
        <v>27</v>
      </c>
      <c r="C55" s="79">
        <v>8077</v>
      </c>
      <c r="D55" s="101">
        <v>228138.38</v>
      </c>
      <c r="E55" s="33">
        <v>8189</v>
      </c>
      <c r="F55" s="101">
        <v>239430.61</v>
      </c>
      <c r="G55" s="33">
        <v>7603</v>
      </c>
      <c r="H55" s="101">
        <v>255056.19</v>
      </c>
      <c r="I55" s="83"/>
      <c r="J55" s="83"/>
      <c r="K55" s="82">
        <f>C55+E55+G55+I55</f>
        <v>23869</v>
      </c>
      <c r="L55" s="82">
        <f>D55+F55+H55+J55</f>
        <v>722625.17999999993</v>
      </c>
      <c r="M55" s="86"/>
      <c r="N55" s="87"/>
      <c r="O55" s="89"/>
      <c r="P55" s="89"/>
    </row>
    <row r="56" spans="1:16" x14ac:dyDescent="0.25">
      <c r="A56" s="47"/>
      <c r="B56" s="49" t="s">
        <v>28</v>
      </c>
      <c r="C56" s="79">
        <v>2997</v>
      </c>
      <c r="D56" s="101">
        <v>23546.28</v>
      </c>
      <c r="E56" s="33">
        <v>3163</v>
      </c>
      <c r="F56" s="101">
        <v>32380.129999999997</v>
      </c>
      <c r="G56" s="33">
        <v>3006</v>
      </c>
      <c r="H56" s="101">
        <v>30122.97</v>
      </c>
      <c r="I56" s="83"/>
      <c r="J56" s="83"/>
      <c r="K56" s="82">
        <f t="shared" ref="K56:K57" si="11">C56+E56+G56+I56</f>
        <v>9166</v>
      </c>
      <c r="L56" s="114">
        <f t="shared" ref="L56:L57" si="12">D56+F56+H56+J56</f>
        <v>86049.38</v>
      </c>
      <c r="M56" s="86"/>
      <c r="N56" s="87"/>
      <c r="O56" s="89"/>
      <c r="P56" s="89"/>
    </row>
    <row r="57" spans="1:16" x14ac:dyDescent="0.25">
      <c r="A57" s="47"/>
      <c r="B57" s="49" t="s">
        <v>29</v>
      </c>
      <c r="C57" s="79">
        <v>29112</v>
      </c>
      <c r="D57" s="101">
        <v>20444.93</v>
      </c>
      <c r="E57" s="33">
        <v>30348</v>
      </c>
      <c r="F57" s="101">
        <v>18841.650000000001</v>
      </c>
      <c r="G57" s="33">
        <v>30664</v>
      </c>
      <c r="H57" s="101">
        <v>18415.260000000002</v>
      </c>
      <c r="I57" s="83"/>
      <c r="J57" s="83"/>
      <c r="K57" s="82">
        <f t="shared" si="11"/>
        <v>90124</v>
      </c>
      <c r="L57" s="114">
        <f t="shared" si="12"/>
        <v>57701.840000000004</v>
      </c>
      <c r="M57" s="86"/>
      <c r="N57" s="87"/>
      <c r="O57" s="89"/>
      <c r="P57" s="89"/>
    </row>
    <row r="58" spans="1:16" x14ac:dyDescent="0.25">
      <c r="A58" s="47"/>
      <c r="B58" s="49"/>
      <c r="C58" s="25"/>
      <c r="D58" s="110"/>
      <c r="E58" s="27"/>
      <c r="F58" s="26"/>
      <c r="G58" s="27"/>
      <c r="H58" s="26"/>
      <c r="I58" s="27"/>
      <c r="J58" s="26"/>
      <c r="K58" s="25"/>
      <c r="L58" s="28"/>
      <c r="M58" s="86"/>
      <c r="N58" s="87"/>
      <c r="O58" s="89"/>
      <c r="P58" s="89"/>
    </row>
    <row r="59" spans="1:16" x14ac:dyDescent="0.25">
      <c r="A59" s="47" t="s">
        <v>16</v>
      </c>
      <c r="B59" s="48" t="s">
        <v>30</v>
      </c>
      <c r="C59" s="25">
        <f>C60+C61+C62</f>
        <v>1580803</v>
      </c>
      <c r="D59" s="111">
        <f t="shared" ref="D59:J59" si="13">D60+D61+D62</f>
        <v>25508.090000000004</v>
      </c>
      <c r="E59" s="81">
        <f t="shared" si="13"/>
        <v>1897296</v>
      </c>
      <c r="F59" s="81">
        <f t="shared" si="13"/>
        <v>31508.59</v>
      </c>
      <c r="G59" s="81">
        <f t="shared" si="13"/>
        <v>2256146</v>
      </c>
      <c r="H59" s="81">
        <f t="shared" si="13"/>
        <v>32062.29</v>
      </c>
      <c r="I59" s="85">
        <f t="shared" si="13"/>
        <v>0</v>
      </c>
      <c r="J59" s="85">
        <f t="shared" si="13"/>
        <v>0</v>
      </c>
      <c r="K59" s="81">
        <f>K60+K61+K62</f>
        <v>5734245</v>
      </c>
      <c r="L59" s="81">
        <f>L60+L61+L62</f>
        <v>89078.97</v>
      </c>
      <c r="M59" s="86"/>
      <c r="N59" s="87"/>
      <c r="O59" s="89"/>
      <c r="P59" s="89"/>
    </row>
    <row r="60" spans="1:16" x14ac:dyDescent="0.25">
      <c r="A60" s="47"/>
      <c r="B60" s="49" t="s">
        <v>31</v>
      </c>
      <c r="C60" s="82">
        <v>4896</v>
      </c>
      <c r="D60" s="101">
        <v>537.67000000000007</v>
      </c>
      <c r="E60" s="33">
        <v>7067</v>
      </c>
      <c r="F60" s="101">
        <v>1127.04</v>
      </c>
      <c r="G60" s="33">
        <v>7928</v>
      </c>
      <c r="H60" s="101">
        <v>2211.9700000000003</v>
      </c>
      <c r="I60" s="83"/>
      <c r="J60" s="83"/>
      <c r="K60" s="82">
        <f t="shared" ref="K60:K62" si="14">C60+E60+G60+I60</f>
        <v>19891</v>
      </c>
      <c r="L60" s="114">
        <f t="shared" ref="L60:L62" si="15">D60+F60+H60+J60</f>
        <v>3876.6800000000003</v>
      </c>
      <c r="M60" s="86"/>
      <c r="N60" s="87"/>
      <c r="O60" s="89"/>
      <c r="P60" s="89"/>
    </row>
    <row r="61" spans="1:16" x14ac:dyDescent="0.25">
      <c r="A61" s="47"/>
      <c r="B61" s="49" t="s">
        <v>32</v>
      </c>
      <c r="C61" s="82">
        <v>54414</v>
      </c>
      <c r="D61" s="101">
        <v>19877.060000000001</v>
      </c>
      <c r="E61" s="33">
        <v>55454</v>
      </c>
      <c r="F61" s="101">
        <v>25252.21</v>
      </c>
      <c r="G61" s="33">
        <v>57196</v>
      </c>
      <c r="H61" s="101">
        <v>24276.670000000002</v>
      </c>
      <c r="I61" s="83"/>
      <c r="J61" s="83"/>
      <c r="K61" s="82">
        <f t="shared" si="14"/>
        <v>167064</v>
      </c>
      <c r="L61" s="114">
        <f t="shared" si="15"/>
        <v>69405.94</v>
      </c>
      <c r="M61" s="86"/>
      <c r="N61" s="87"/>
      <c r="O61" s="89"/>
      <c r="P61" s="89"/>
    </row>
    <row r="62" spans="1:16" x14ac:dyDescent="0.25">
      <c r="A62" s="47"/>
      <c r="B62" s="49" t="s">
        <v>33</v>
      </c>
      <c r="C62" s="82">
        <v>1521493</v>
      </c>
      <c r="D62" s="101">
        <v>5093.3599999999997</v>
      </c>
      <c r="E62" s="33">
        <v>1834775</v>
      </c>
      <c r="F62" s="101">
        <v>5129.34</v>
      </c>
      <c r="G62" s="33">
        <v>2191022</v>
      </c>
      <c r="H62" s="101">
        <v>5573.65</v>
      </c>
      <c r="I62" s="83"/>
      <c r="J62" s="83"/>
      <c r="K62" s="82">
        <f t="shared" si="14"/>
        <v>5547290</v>
      </c>
      <c r="L62" s="114">
        <f t="shared" si="15"/>
        <v>15796.35</v>
      </c>
      <c r="M62" s="86"/>
      <c r="N62" s="87"/>
      <c r="O62" s="89"/>
      <c r="P62" s="89"/>
    </row>
    <row r="63" spans="1:16" ht="15.75" thickBot="1" x14ac:dyDescent="0.3">
      <c r="A63" s="68"/>
      <c r="B63" s="51"/>
      <c r="C63" s="148"/>
      <c r="D63" s="138"/>
      <c r="E63" s="138"/>
      <c r="F63" s="138"/>
      <c r="G63" s="138"/>
      <c r="H63" s="138"/>
      <c r="I63" s="138"/>
      <c r="J63" s="138"/>
      <c r="K63" s="138"/>
      <c r="L63" s="139"/>
      <c r="M63" s="1"/>
      <c r="N63" s="1"/>
      <c r="O63" s="89"/>
      <c r="P63" s="89"/>
    </row>
    <row r="64" spans="1:1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117"/>
      <c r="L64" s="117"/>
      <c r="M64" s="1"/>
      <c r="N64" s="1"/>
      <c r="O64" s="89"/>
      <c r="P64" s="89"/>
    </row>
    <row r="65" spans="1:16" x14ac:dyDescent="0.25">
      <c r="A65" s="6"/>
      <c r="B65" s="6"/>
      <c r="C65" s="6"/>
      <c r="D65" s="6"/>
      <c r="E65" s="6"/>
      <c r="F65" s="6"/>
      <c r="G65" s="60" t="s">
        <v>34</v>
      </c>
      <c r="H65" s="6"/>
      <c r="I65" s="6"/>
      <c r="J65" s="6"/>
      <c r="K65" s="117"/>
      <c r="L65" s="117"/>
      <c r="M65" s="1"/>
      <c r="N65" s="1"/>
      <c r="O65" s="89"/>
      <c r="P65" s="89"/>
    </row>
    <row r="66" spans="1:16" ht="15.7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117"/>
      <c r="L66" s="117"/>
      <c r="M66" s="1"/>
      <c r="N66" s="1"/>
      <c r="O66" s="89"/>
      <c r="P66" s="89"/>
    </row>
    <row r="67" spans="1:16" x14ac:dyDescent="0.25">
      <c r="A67" s="126" t="s">
        <v>1</v>
      </c>
      <c r="B67" s="149" t="s">
        <v>2</v>
      </c>
      <c r="C67" s="132" t="s">
        <v>3</v>
      </c>
      <c r="D67" s="135"/>
      <c r="E67" s="132" t="s">
        <v>4</v>
      </c>
      <c r="F67" s="135"/>
      <c r="G67" s="132" t="s">
        <v>5</v>
      </c>
      <c r="H67" s="135"/>
      <c r="I67" s="132" t="s">
        <v>6</v>
      </c>
      <c r="J67" s="135"/>
      <c r="K67" s="142" t="s">
        <v>37</v>
      </c>
      <c r="L67" s="143"/>
      <c r="M67" s="1"/>
      <c r="N67" s="1"/>
      <c r="O67" s="89"/>
      <c r="P67" s="89"/>
    </row>
    <row r="68" spans="1:16" x14ac:dyDescent="0.25">
      <c r="A68" s="127"/>
      <c r="B68" s="150"/>
      <c r="C68" s="69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  <c r="I68" s="11" t="s">
        <v>7</v>
      </c>
      <c r="J68" s="11" t="s">
        <v>8</v>
      </c>
      <c r="K68" s="70" t="s">
        <v>7</v>
      </c>
      <c r="L68" s="12" t="s">
        <v>8</v>
      </c>
      <c r="M68" s="116"/>
      <c r="N68" s="1"/>
      <c r="O68" s="89"/>
      <c r="P68" s="89"/>
    </row>
    <row r="69" spans="1:16" x14ac:dyDescent="0.25">
      <c r="A69" s="29"/>
      <c r="B69" s="38"/>
      <c r="C69" s="71"/>
      <c r="D69" s="65"/>
      <c r="E69" s="65"/>
      <c r="F69" s="65"/>
      <c r="G69" s="65"/>
      <c r="H69" s="65"/>
      <c r="I69" s="65"/>
      <c r="J69" s="72"/>
      <c r="K69" s="71"/>
      <c r="L69" s="66"/>
      <c r="M69" s="116"/>
      <c r="N69" s="1"/>
      <c r="O69" s="89"/>
      <c r="P69" s="89"/>
    </row>
    <row r="70" spans="1:16" x14ac:dyDescent="0.25">
      <c r="A70" s="73"/>
      <c r="B70" s="42" t="s">
        <v>25</v>
      </c>
      <c r="C70" s="20">
        <f>C71+C76</f>
        <v>3476436</v>
      </c>
      <c r="D70" s="84">
        <f t="shared" ref="D70:J70" si="16">D71+D76</f>
        <v>89304.110000000015</v>
      </c>
      <c r="E70" s="84">
        <f t="shared" si="16"/>
        <v>3659083</v>
      </c>
      <c r="F70" s="84">
        <f t="shared" si="16"/>
        <v>92387.79</v>
      </c>
      <c r="G70" s="84">
        <f t="shared" si="16"/>
        <v>3677042</v>
      </c>
      <c r="H70" s="84">
        <f t="shared" si="16"/>
        <v>121140.94</v>
      </c>
      <c r="I70" s="96">
        <f t="shared" si="16"/>
        <v>0</v>
      </c>
      <c r="J70" s="96">
        <f t="shared" si="16"/>
        <v>0</v>
      </c>
      <c r="K70" s="84">
        <f>C70+E70+G70+I70</f>
        <v>10812561</v>
      </c>
      <c r="L70" s="84">
        <f>D70+F70+H70+J70</f>
        <v>302832.84000000003</v>
      </c>
      <c r="M70" s="86"/>
      <c r="N70" s="87"/>
      <c r="O70" s="89"/>
      <c r="P70" s="89"/>
    </row>
    <row r="71" spans="1:16" x14ac:dyDescent="0.25">
      <c r="A71" s="29" t="s">
        <v>10</v>
      </c>
      <c r="B71" s="48" t="s">
        <v>26</v>
      </c>
      <c r="C71" s="25">
        <f>C72+C73+C74</f>
        <v>948056</v>
      </c>
      <c r="D71" s="85">
        <f t="shared" ref="D71:J71" si="17">D72+D73+D74</f>
        <v>67446.23000000001</v>
      </c>
      <c r="E71" s="85">
        <f t="shared" si="17"/>
        <v>1021999</v>
      </c>
      <c r="F71" s="85">
        <f t="shared" si="17"/>
        <v>68163.98</v>
      </c>
      <c r="G71" s="85">
        <f t="shared" si="17"/>
        <v>1030467</v>
      </c>
      <c r="H71" s="85">
        <f t="shared" si="17"/>
        <v>91102.75</v>
      </c>
      <c r="I71" s="94">
        <f t="shared" si="17"/>
        <v>0</v>
      </c>
      <c r="J71" s="94">
        <f t="shared" si="17"/>
        <v>0</v>
      </c>
      <c r="K71" s="78">
        <f>C71+E71+G71+I71</f>
        <v>3000522</v>
      </c>
      <c r="L71" s="78">
        <f t="shared" ref="L71:L79" si="18">D71+F71+H71+J71</f>
        <v>226712.96000000002</v>
      </c>
      <c r="M71" s="86"/>
      <c r="N71" s="87"/>
      <c r="O71" s="89"/>
      <c r="P71" s="89"/>
    </row>
    <row r="72" spans="1:16" x14ac:dyDescent="0.25">
      <c r="A72" s="29"/>
      <c r="B72" s="49" t="s">
        <v>27</v>
      </c>
      <c r="C72" s="118">
        <v>292034</v>
      </c>
      <c r="D72" s="118">
        <v>14147.49</v>
      </c>
      <c r="E72" s="33">
        <v>314642</v>
      </c>
      <c r="F72" s="101">
        <v>11277.7</v>
      </c>
      <c r="G72" s="33">
        <v>307361</v>
      </c>
      <c r="H72" s="101">
        <v>22685.46</v>
      </c>
      <c r="I72" s="83"/>
      <c r="J72" s="83"/>
      <c r="K72" s="115">
        <f>C72+E72+G72+I72</f>
        <v>914037</v>
      </c>
      <c r="L72" s="115">
        <f>D72+F72+H72+J72</f>
        <v>48110.65</v>
      </c>
      <c r="M72" s="88"/>
      <c r="N72" s="87"/>
      <c r="O72" s="89"/>
      <c r="P72" s="89"/>
    </row>
    <row r="73" spans="1:16" x14ac:dyDescent="0.25">
      <c r="A73" s="29"/>
      <c r="B73" s="49" t="s">
        <v>28</v>
      </c>
      <c r="C73" s="118">
        <v>18254</v>
      </c>
      <c r="D73" s="118">
        <v>14466.05</v>
      </c>
      <c r="E73" s="33">
        <v>21503</v>
      </c>
      <c r="F73" s="101">
        <v>19679.769999999997</v>
      </c>
      <c r="G73" s="33">
        <v>18956</v>
      </c>
      <c r="H73" s="101">
        <v>17218.559999999998</v>
      </c>
      <c r="I73" s="83"/>
      <c r="J73" s="83"/>
      <c r="K73" s="115">
        <f t="shared" ref="K73:K79" si="19">C73+E73+G73+I73</f>
        <v>58713</v>
      </c>
      <c r="L73" s="115">
        <f t="shared" si="18"/>
        <v>51364.37999999999</v>
      </c>
      <c r="M73" s="86"/>
      <c r="N73" s="87"/>
      <c r="O73" s="89"/>
      <c r="P73" s="89"/>
    </row>
    <row r="74" spans="1:16" x14ac:dyDescent="0.25">
      <c r="A74" s="29"/>
      <c r="B74" s="49" t="s">
        <v>29</v>
      </c>
      <c r="C74" s="118">
        <v>637768</v>
      </c>
      <c r="D74" s="118">
        <v>38832.69</v>
      </c>
      <c r="E74" s="33">
        <v>685854</v>
      </c>
      <c r="F74" s="101">
        <v>37206.509999999995</v>
      </c>
      <c r="G74" s="33">
        <v>704150</v>
      </c>
      <c r="H74" s="101">
        <v>51198.729999999996</v>
      </c>
      <c r="I74" s="83"/>
      <c r="J74" s="83"/>
      <c r="K74" s="115">
        <f t="shared" si="19"/>
        <v>2027772</v>
      </c>
      <c r="L74" s="115">
        <f t="shared" si="18"/>
        <v>127237.93</v>
      </c>
      <c r="M74" s="86"/>
      <c r="N74" s="87"/>
      <c r="O74" s="89"/>
      <c r="P74" s="89"/>
    </row>
    <row r="75" spans="1:16" x14ac:dyDescent="0.25">
      <c r="A75" s="29"/>
      <c r="B75" s="49"/>
      <c r="C75" s="32"/>
      <c r="D75" s="67"/>
      <c r="E75" s="33"/>
      <c r="F75" s="67"/>
      <c r="G75" s="27"/>
      <c r="H75" s="26"/>
      <c r="I75" s="103"/>
      <c r="J75" s="108"/>
      <c r="K75" s="78"/>
      <c r="L75" s="90"/>
      <c r="M75" s="86"/>
      <c r="N75" s="87"/>
      <c r="O75" s="89"/>
      <c r="P75" s="89"/>
    </row>
    <row r="76" spans="1:16" x14ac:dyDescent="0.25">
      <c r="A76" s="29" t="s">
        <v>16</v>
      </c>
      <c r="B76" s="48" t="s">
        <v>30</v>
      </c>
      <c r="C76" s="25">
        <f>C77+C78+C79</f>
        <v>2528380</v>
      </c>
      <c r="D76" s="85">
        <f t="shared" ref="D76:J76" si="20">D77+D78+D79</f>
        <v>21857.88</v>
      </c>
      <c r="E76" s="85">
        <f t="shared" si="20"/>
        <v>2637084</v>
      </c>
      <c r="F76" s="85">
        <f t="shared" si="20"/>
        <v>24223.81</v>
      </c>
      <c r="G76" s="85">
        <f t="shared" si="20"/>
        <v>2646575</v>
      </c>
      <c r="H76" s="85">
        <f>H77+H78+H79</f>
        <v>30038.19</v>
      </c>
      <c r="I76" s="94">
        <f t="shared" si="20"/>
        <v>0</v>
      </c>
      <c r="J76" s="94">
        <f t="shared" si="20"/>
        <v>0</v>
      </c>
      <c r="K76" s="78">
        <f t="shared" si="19"/>
        <v>7812039</v>
      </c>
      <c r="L76" s="78">
        <f t="shared" si="18"/>
        <v>76119.88</v>
      </c>
      <c r="M76" s="86"/>
      <c r="N76" s="87"/>
      <c r="O76" s="89"/>
      <c r="P76" s="89"/>
    </row>
    <row r="77" spans="1:16" x14ac:dyDescent="0.25">
      <c r="A77" s="29"/>
      <c r="B77" s="49" t="s">
        <v>31</v>
      </c>
      <c r="C77" s="118">
        <v>241235</v>
      </c>
      <c r="D77" s="118">
        <v>1845.8700000000001</v>
      </c>
      <c r="E77" s="33">
        <v>255070</v>
      </c>
      <c r="F77" s="102">
        <v>2207.64</v>
      </c>
      <c r="G77" s="91">
        <v>269734</v>
      </c>
      <c r="H77" s="101">
        <v>2986.09</v>
      </c>
      <c r="I77" s="83"/>
      <c r="J77" s="83"/>
      <c r="K77" s="115">
        <f t="shared" si="19"/>
        <v>766039</v>
      </c>
      <c r="L77" s="115">
        <f t="shared" si="18"/>
        <v>7039.6</v>
      </c>
      <c r="M77" s="86"/>
      <c r="N77" s="87"/>
      <c r="O77" s="89"/>
      <c r="P77" s="89"/>
    </row>
    <row r="78" spans="1:16" x14ac:dyDescent="0.25">
      <c r="A78" s="29"/>
      <c r="B78" s="49" t="s">
        <v>32</v>
      </c>
      <c r="C78" s="118">
        <v>413586</v>
      </c>
      <c r="D78" s="118">
        <v>12069.470000000001</v>
      </c>
      <c r="E78" s="33">
        <v>428550</v>
      </c>
      <c r="F78" s="102">
        <v>14373.37</v>
      </c>
      <c r="G78" s="91">
        <v>437266</v>
      </c>
      <c r="H78" s="101">
        <v>14040.439999999999</v>
      </c>
      <c r="I78" s="83"/>
      <c r="J78" s="83"/>
      <c r="K78" s="115">
        <f t="shared" si="19"/>
        <v>1279402</v>
      </c>
      <c r="L78" s="115">
        <f t="shared" si="18"/>
        <v>40483.279999999999</v>
      </c>
      <c r="M78" s="86"/>
      <c r="N78" s="87"/>
      <c r="O78" s="89"/>
      <c r="P78" s="89"/>
    </row>
    <row r="79" spans="1:16" x14ac:dyDescent="0.25">
      <c r="A79" s="29"/>
      <c r="B79" s="49" t="s">
        <v>29</v>
      </c>
      <c r="C79" s="118">
        <v>1873559</v>
      </c>
      <c r="D79" s="118">
        <v>7942.5399999999991</v>
      </c>
      <c r="E79" s="33">
        <v>1953464</v>
      </c>
      <c r="F79" s="102">
        <v>7642.7999999999993</v>
      </c>
      <c r="G79" s="91">
        <v>1939575</v>
      </c>
      <c r="H79" s="101">
        <v>13011.66</v>
      </c>
      <c r="I79" s="83"/>
      <c r="J79" s="83"/>
      <c r="K79" s="115">
        <f t="shared" si="19"/>
        <v>5766598</v>
      </c>
      <c r="L79" s="115">
        <f t="shared" si="18"/>
        <v>28597</v>
      </c>
      <c r="M79" s="86"/>
      <c r="N79" s="87"/>
      <c r="O79" s="89"/>
      <c r="P79" s="89"/>
    </row>
    <row r="80" spans="1:16" ht="15.75" thickBot="1" x14ac:dyDescent="0.3">
      <c r="A80" s="75"/>
      <c r="B80" s="76"/>
      <c r="C80" s="144"/>
      <c r="D80" s="144"/>
      <c r="E80" s="144"/>
      <c r="F80" s="144"/>
      <c r="G80" s="144"/>
      <c r="H80" s="144"/>
      <c r="I80" s="144"/>
      <c r="J80" s="144"/>
      <c r="K80" s="144"/>
      <c r="L80" s="145"/>
      <c r="M80" s="1"/>
      <c r="N80" s="74"/>
    </row>
    <row r="81" spans="1:1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"/>
      <c r="N81" s="1"/>
    </row>
    <row r="82" spans="1:14" x14ac:dyDescent="0.25">
      <c r="A82" s="52" t="s">
        <v>21</v>
      </c>
      <c r="B82" s="53"/>
      <c r="C82" s="6"/>
      <c r="D82" s="6"/>
      <c r="E82" s="6"/>
      <c r="F82" s="6"/>
      <c r="G82" s="117"/>
      <c r="H82" s="117"/>
      <c r="I82" s="6"/>
      <c r="J82" s="6"/>
      <c r="K82" s="6"/>
      <c r="L82" s="6"/>
      <c r="M82" s="1"/>
      <c r="N82" s="1"/>
    </row>
    <row r="83" spans="1:14" x14ac:dyDescent="0.25">
      <c r="A83" s="54" t="s">
        <v>22</v>
      </c>
      <c r="B83" s="55"/>
      <c r="C83" s="10"/>
      <c r="D83" s="10"/>
      <c r="E83" s="6"/>
      <c r="F83" s="6"/>
      <c r="G83" s="6"/>
      <c r="H83" s="6"/>
      <c r="I83" s="6"/>
      <c r="J83" s="6"/>
      <c r="K83" s="6"/>
      <c r="L83" s="6"/>
      <c r="M83" s="1"/>
      <c r="N83" s="1"/>
    </row>
    <row r="84" spans="1:14" x14ac:dyDescent="0.25">
      <c r="A84" s="56" t="s">
        <v>23</v>
      </c>
      <c r="B84" s="57"/>
      <c r="C84" s="10"/>
      <c r="D84" s="10"/>
      <c r="E84" s="6"/>
      <c r="F84" s="6"/>
      <c r="G84" s="6"/>
      <c r="H84" s="6"/>
      <c r="I84" s="6"/>
      <c r="J84" s="6"/>
      <c r="K84" s="36"/>
      <c r="L84" s="36"/>
      <c r="M84" s="1"/>
      <c r="N84" s="1"/>
    </row>
    <row r="85" spans="1:1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6"/>
      <c r="L85" s="36"/>
      <c r="M85" s="1"/>
      <c r="N85" s="1"/>
    </row>
    <row r="86" spans="1:1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36"/>
      <c r="L86" s="36"/>
      <c r="M86" s="1"/>
      <c r="N86" s="1"/>
    </row>
    <row r="87" spans="1:1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"/>
      <c r="N87" s="1"/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</row>
    <row r="89" spans="1:1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4"/>
    </row>
    <row r="91" spans="1:1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4"/>
    </row>
    <row r="92" spans="1:1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4"/>
    </row>
    <row r="93" spans="1:14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4"/>
    </row>
    <row r="94" spans="1:14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4"/>
    </row>
    <row r="95" spans="1:14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4"/>
    </row>
    <row r="96" spans="1:14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4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4"/>
    </row>
    <row r="98" spans="1:1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4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4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4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4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4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4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4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</sheetData>
  <mergeCells count="35">
    <mergeCell ref="C80:L80"/>
    <mergeCell ref="C52:J52"/>
    <mergeCell ref="C63:L63"/>
    <mergeCell ref="A67:A68"/>
    <mergeCell ref="B67:B68"/>
    <mergeCell ref="C67:D67"/>
    <mergeCell ref="E67:F67"/>
    <mergeCell ref="G67:H67"/>
    <mergeCell ref="I67:J67"/>
    <mergeCell ref="K67:L67"/>
    <mergeCell ref="C33:J33"/>
    <mergeCell ref="C40:L40"/>
    <mergeCell ref="A50:A51"/>
    <mergeCell ref="B50:B51"/>
    <mergeCell ref="C50:D50"/>
    <mergeCell ref="E50:F50"/>
    <mergeCell ref="G50:H50"/>
    <mergeCell ref="I50:J50"/>
    <mergeCell ref="K50:L50"/>
    <mergeCell ref="K16:L16"/>
    <mergeCell ref="C18:J18"/>
    <mergeCell ref="C25:L25"/>
    <mergeCell ref="A31:A32"/>
    <mergeCell ref="B31:B32"/>
    <mergeCell ref="C31:D31"/>
    <mergeCell ref="E31:F31"/>
    <mergeCell ref="G31:H31"/>
    <mergeCell ref="I31:J31"/>
    <mergeCell ref="K31:L31"/>
    <mergeCell ref="A16:A17"/>
    <mergeCell ref="B16:B17"/>
    <mergeCell ref="C16:D16"/>
    <mergeCell ref="E16:F16"/>
    <mergeCell ref="G16:H16"/>
    <mergeCell ref="I16:J16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T1-T2- 2021</vt:lpstr>
      <vt:lpstr>'T1-T2- 2021'!Print_Area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2017-05-18T08:22:49Z</dcterms:created>
  <dcterms:modified xsi:type="dcterms:W3CDTF">2021-11-02T13:01:29Z</dcterms:modified>
</cp:coreProperties>
</file>