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RAPORTIMET SP\Raportime 2021\Instrumentet 2021\3. MARS\Publikim mars 2021\Annex english\"/>
    </mc:Choice>
  </mc:AlternateContent>
  <bookViews>
    <workbookView xWindow="0" yWindow="0" windowWidth="28800" windowHeight="9735"/>
  </bookViews>
  <sheets>
    <sheet name="terminal transactions 2020  " sheetId="1" r:id="rId1"/>
  </sheets>
  <definedNames>
    <definedName name="_xlnm.Print_Area" localSheetId="0">'terminal transactions 2020  '!$A$1:$V$45</definedName>
  </definedNames>
  <calcPr calcId="152511"/>
</workbook>
</file>

<file path=xl/calcChain.xml><?xml version="1.0" encoding="utf-8"?>
<calcChain xmlns="http://schemas.openxmlformats.org/spreadsheetml/2006/main">
  <c r="R43" i="1" l="1"/>
  <c r="Q43" i="1" l="1"/>
  <c r="P43" i="1"/>
  <c r="O43" i="1"/>
  <c r="N43" i="1"/>
  <c r="S23" i="1"/>
  <c r="Q23" i="1"/>
  <c r="M43" i="1"/>
  <c r="L43" i="1"/>
  <c r="P23" i="1"/>
  <c r="O23" i="1"/>
  <c r="K43" i="1"/>
  <c r="F40" i="1"/>
  <c r="F43" i="1"/>
  <c r="E40" i="1"/>
  <c r="E43" i="1"/>
  <c r="D40" i="1"/>
  <c r="D43" i="1"/>
  <c r="C40" i="1"/>
  <c r="C43" i="1"/>
  <c r="B43" i="1"/>
</calcChain>
</file>

<file path=xl/sharedStrings.xml><?xml version="1.0" encoding="utf-8"?>
<sst xmlns="http://schemas.openxmlformats.org/spreadsheetml/2006/main" count="50" uniqueCount="34">
  <si>
    <t>Data are not audited by the Bank of Albania</t>
  </si>
  <si>
    <t>2008*</t>
  </si>
  <si>
    <t>N/A</t>
  </si>
  <si>
    <t xml:space="preserve">Number of issued and active cards in years </t>
  </si>
  <si>
    <t xml:space="preserve">Number of cards by functions </t>
  </si>
  <si>
    <t xml:space="preserve">Cards with cash function </t>
  </si>
  <si>
    <t xml:space="preserve">Cards with payment function </t>
  </si>
  <si>
    <t xml:space="preserve">of which: </t>
  </si>
  <si>
    <t xml:space="preserve">1-Cards with debit function </t>
  </si>
  <si>
    <t xml:space="preserve">2-Cards with credit function </t>
  </si>
  <si>
    <t xml:space="preserve">E money cards </t>
  </si>
  <si>
    <t xml:space="preserve">Total number of cards </t>
  </si>
  <si>
    <t xml:space="preserve">of which:  </t>
  </si>
  <si>
    <t xml:space="preserve">Cards with combined function </t>
  </si>
  <si>
    <t xml:space="preserve">Years </t>
  </si>
  <si>
    <t>Q2</t>
  </si>
  <si>
    <t>Q3</t>
  </si>
  <si>
    <t>Q4</t>
  </si>
  <si>
    <t xml:space="preserve">Number of cards by type </t>
  </si>
  <si>
    <t xml:space="preserve">Total </t>
  </si>
  <si>
    <t>Q1</t>
  </si>
  <si>
    <t>Source: BoA</t>
  </si>
  <si>
    <t>* Banks report according to "Methodology on reporting for payment instruments" since August 2008-revised in January 2014</t>
  </si>
  <si>
    <t>( Banks reports according to  “Methodology for reporting payments instruments(2008 ” revised in January 2014 )</t>
  </si>
  <si>
    <t>2014*</t>
  </si>
  <si>
    <t xml:space="preserve">** Revised due to a correction of reported data from a bank </t>
  </si>
  <si>
    <t>2015**</t>
  </si>
  <si>
    <t xml:space="preserve"> VISA Cards</t>
  </si>
  <si>
    <t xml:space="preserve">MasterCard </t>
  </si>
  <si>
    <t>Local Cards</t>
  </si>
  <si>
    <t>American Express Cards</t>
  </si>
  <si>
    <t>Number of issued and active cards by type in quarterly bases for 2020</t>
  </si>
  <si>
    <t xml:space="preserve">*** Revised due to a correction of reported data from a bank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</si>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</sst>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4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>
      <alignment vertical="top"/>
    </xf>
    <xf numFmtId="0" fontId="13" fillId="2" borderId="0" applyNumberFormat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</cellStyleXfs>
  <cellXfs count="88">
    <xf numFmtId="0" fontId="0" fillId="0" borderId="0" xfId="0" applyAlignment="1"/>
    <xf numFmtId="0" fontId="3" fillId="0" borderId="0" xfId="0" applyFont="1" applyFill="1" applyAlignment="1"/>
    <xf numFmtId="4" fontId="3" fillId="0" borderId="0" xfId="0" applyNumberFormat="1" applyFont="1" applyFill="1" applyAlignment="1"/>
    <xf numFmtId="0" fontId="6" fillId="0" borderId="0" xfId="0" applyFont="1" applyFill="1" applyAlignment="1"/>
    <xf numFmtId="0" fontId="10" fillId="0" borderId="0" xfId="0" applyFont="1" applyFill="1" applyAlignment="1"/>
    <xf numFmtId="0" fontId="3" fillId="3" borderId="1" xfId="0" applyFont="1" applyFill="1" applyBorder="1" applyAlignment="1">
      <alignment horizontal="justify"/>
    </xf>
    <xf numFmtId="0" fontId="7" fillId="3" borderId="1" xfId="0" applyFont="1" applyFill="1" applyBorder="1" applyAlignment="1">
      <alignment horizontal="right"/>
    </xf>
    <xf numFmtId="166" fontId="3" fillId="3" borderId="1" xfId="0" applyNumberFormat="1" applyFont="1" applyFill="1" applyBorder="1" applyAlignment="1"/>
    <xf numFmtId="164" fontId="3" fillId="3" borderId="1" xfId="0" applyNumberFormat="1" applyFont="1" applyFill="1" applyBorder="1" applyAlignment="1"/>
    <xf numFmtId="166" fontId="3" fillId="3" borderId="1" xfId="3" applyNumberFormat="1" applyFont="1" applyFill="1" applyBorder="1" applyAlignment="1"/>
    <xf numFmtId="0" fontId="3" fillId="3" borderId="0" xfId="0" applyFont="1" applyFill="1" applyAlignment="1"/>
    <xf numFmtId="4" fontId="3" fillId="3" borderId="0" xfId="0" applyNumberFormat="1" applyFont="1" applyFill="1" applyAlignment="1"/>
    <xf numFmtId="0" fontId="2" fillId="3" borderId="0" xfId="0" applyFont="1" applyFill="1">
      <alignment vertical="top"/>
    </xf>
    <xf numFmtId="0" fontId="11" fillId="3" borderId="0" xfId="0" applyFont="1" applyFill="1" applyAlignment="1">
      <alignment horizontal="center"/>
    </xf>
    <xf numFmtId="0" fontId="5" fillId="3" borderId="0" xfId="0" applyFont="1" applyFill="1" applyBorder="1" applyAlignment="1"/>
    <xf numFmtId="0" fontId="6" fillId="3" borderId="0" xfId="0" applyFont="1" applyFill="1" applyBorder="1" applyAlignment="1"/>
    <xf numFmtId="4" fontId="6" fillId="3" borderId="0" xfId="0" applyNumberFormat="1" applyFont="1" applyFill="1" applyBorder="1" applyAlignment="1"/>
    <xf numFmtId="0" fontId="6" fillId="3" borderId="0" xfId="0" applyFont="1" applyFill="1" applyAlignment="1"/>
    <xf numFmtId="0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0" fontId="8" fillId="3" borderId="1" xfId="0" applyFont="1" applyFill="1" applyBorder="1" applyAlignment="1">
      <alignment horizontal="justify"/>
    </xf>
    <xf numFmtId="166" fontId="3" fillId="3" borderId="1" xfId="3" applyNumberFormat="1" applyFont="1" applyFill="1" applyBorder="1" applyAlignment="1">
      <alignment horizontal="right"/>
    </xf>
    <xf numFmtId="166" fontId="3" fillId="3" borderId="1" xfId="3" applyNumberFormat="1" applyFont="1" applyFill="1" applyBorder="1" applyAlignment="1">
      <alignment horizontal="justify"/>
    </xf>
    <xf numFmtId="164" fontId="7" fillId="3" borderId="1" xfId="0" applyNumberFormat="1" applyFont="1" applyFill="1" applyBorder="1" applyAlignment="1"/>
    <xf numFmtId="166" fontId="7" fillId="3" borderId="1" xfId="0" applyNumberFormat="1" applyFont="1" applyFill="1" applyBorder="1" applyAlignment="1"/>
    <xf numFmtId="0" fontId="8" fillId="3" borderId="0" xfId="0" applyFont="1" applyFill="1" applyBorder="1" applyAlignment="1"/>
    <xf numFmtId="4" fontId="8" fillId="3" borderId="0" xfId="0" applyNumberFormat="1" applyFont="1" applyFill="1" applyBorder="1" applyAlignment="1"/>
    <xf numFmtId="0" fontId="8" fillId="3" borderId="0" xfId="0" applyFont="1" applyFill="1" applyAlignment="1"/>
    <xf numFmtId="165" fontId="3" fillId="3" borderId="0" xfId="0" applyNumberFormat="1" applyFont="1" applyFill="1" applyAlignment="1"/>
    <xf numFmtId="0" fontId="8" fillId="3" borderId="0" xfId="0" applyFont="1" applyFill="1" applyBorder="1">
      <alignment vertical="top"/>
    </xf>
    <xf numFmtId="0" fontId="8" fillId="3" borderId="0" xfId="0" applyFont="1" applyFill="1" applyAlignment="1">
      <alignment horizontal="center" vertical="top"/>
    </xf>
    <xf numFmtId="0" fontId="9" fillId="3" borderId="0" xfId="0" applyFont="1" applyFill="1" applyBorder="1" applyAlignment="1">
      <alignment horizontal="left"/>
    </xf>
    <xf numFmtId="0" fontId="10" fillId="3" borderId="0" xfId="0" applyFont="1" applyFill="1" applyAlignment="1">
      <alignment horizontal="center" vertical="top"/>
    </xf>
    <xf numFmtId="4" fontId="10" fillId="3" borderId="0" xfId="0" applyNumberFormat="1" applyFont="1" applyFill="1" applyAlignment="1"/>
    <xf numFmtId="0" fontId="10" fillId="3" borderId="0" xfId="0" applyFont="1" applyFill="1" applyAlignment="1"/>
    <xf numFmtId="0" fontId="9" fillId="3" borderId="0" xfId="0" applyFont="1" applyFill="1" applyAlignment="1"/>
    <xf numFmtId="0" fontId="5" fillId="3" borderId="0" xfId="0" applyFont="1" applyFill="1" applyAlignment="1"/>
    <xf numFmtId="0" fontId="3" fillId="3" borderId="0" xfId="0" applyFont="1" applyFill="1" applyBorder="1" applyAlignment="1"/>
    <xf numFmtId="0" fontId="7" fillId="4" borderId="1" xfId="0" applyFont="1" applyFill="1" applyBorder="1" applyAlignment="1"/>
    <xf numFmtId="164" fontId="7" fillId="4" borderId="1" xfId="0" applyNumberFormat="1" applyFont="1" applyFill="1" applyBorder="1" applyAlignment="1"/>
    <xf numFmtId="166" fontId="7" fillId="4" borderId="1" xfId="0" applyNumberFormat="1" applyFont="1" applyFill="1" applyBorder="1" applyAlignment="1"/>
    <xf numFmtId="166" fontId="7" fillId="4" borderId="1" xfId="3" applyNumberFormat="1" applyFont="1" applyFill="1" applyBorder="1" applyAlignment="1"/>
    <xf numFmtId="166" fontId="3" fillId="3" borderId="2" xfId="0" applyNumberFormat="1" applyFont="1" applyFill="1" applyBorder="1" applyAlignment="1"/>
    <xf numFmtId="166" fontId="3" fillId="3" borderId="1" xfId="2" applyNumberFormat="1" applyFont="1" applyFill="1" applyBorder="1" applyAlignment="1"/>
    <xf numFmtId="166" fontId="7" fillId="3" borderId="1" xfId="2" applyNumberFormat="1" applyFont="1" applyFill="1" applyBorder="1" applyAlignment="1"/>
    <xf numFmtId="164" fontId="6" fillId="3" borderId="0" xfId="0" applyNumberFormat="1" applyFont="1" applyFill="1" applyAlignment="1"/>
    <xf numFmtId="0" fontId="3" fillId="3" borderId="3" xfId="0" applyFont="1" applyFill="1" applyBorder="1" applyAlignment="1"/>
    <xf numFmtId="0" fontId="3" fillId="3" borderId="4" xfId="0" applyFont="1" applyFill="1" applyBorder="1" applyAlignment="1"/>
    <xf numFmtId="164" fontId="3" fillId="3" borderId="3" xfId="0" applyNumberFormat="1" applyFont="1" applyFill="1" applyBorder="1" applyAlignment="1"/>
    <xf numFmtId="164" fontId="3" fillId="3" borderId="4" xfId="0" applyNumberFormat="1" applyFont="1" applyFill="1" applyBorder="1" applyAlignment="1"/>
    <xf numFmtId="164" fontId="3" fillId="3" borderId="5" xfId="0" applyNumberFormat="1" applyFont="1" applyFill="1" applyBorder="1" applyAlignment="1"/>
    <xf numFmtId="166" fontId="3" fillId="3" borderId="0" xfId="0" applyNumberFormat="1" applyFont="1" applyFill="1" applyAlignment="1"/>
    <xf numFmtId="164" fontId="7" fillId="5" borderId="1" xfId="0" applyNumberFormat="1" applyFont="1" applyFill="1" applyBorder="1" applyAlignment="1"/>
    <xf numFmtId="0" fontId="7" fillId="3" borderId="0" xfId="0" applyFont="1" applyFill="1" applyBorder="1" applyAlignment="1"/>
    <xf numFmtId="164" fontId="3" fillId="3" borderId="0" xfId="0" applyNumberFormat="1" applyFont="1" applyFill="1" applyBorder="1" applyAlignment="1">
      <alignment horizontal="center"/>
    </xf>
    <xf numFmtId="165" fontId="3" fillId="3" borderId="0" xfId="2" applyFont="1" applyFill="1" applyAlignment="1"/>
    <xf numFmtId="165" fontId="6" fillId="3" borderId="0" xfId="2" applyFont="1" applyFill="1" applyAlignment="1"/>
    <xf numFmtId="165" fontId="3" fillId="3" borderId="0" xfId="2" applyFont="1" applyFill="1" applyBorder="1" applyAlignment="1"/>
    <xf numFmtId="165" fontId="7" fillId="3" borderId="0" xfId="2" applyFont="1" applyFill="1" applyBorder="1" applyAlignment="1"/>
    <xf numFmtId="165" fontId="3" fillId="3" borderId="0" xfId="2" applyFont="1" applyFill="1" applyBorder="1" applyAlignment="1">
      <alignment horizontal="center"/>
    </xf>
    <xf numFmtId="165" fontId="10" fillId="3" borderId="0" xfId="2" applyFont="1" applyFill="1" applyAlignment="1"/>
    <xf numFmtId="166" fontId="3" fillId="3" borderId="2" xfId="2" applyNumberFormat="1" applyFont="1" applyFill="1" applyBorder="1" applyAlignment="1"/>
    <xf numFmtId="166" fontId="7" fillId="4" borderId="2" xfId="2" applyNumberFormat="1" applyFont="1" applyFill="1" applyBorder="1" applyAlignment="1"/>
    <xf numFmtId="166" fontId="3" fillId="3" borderId="5" xfId="2" applyNumberFormat="1" applyFont="1" applyFill="1" applyBorder="1" applyAlignment="1"/>
    <xf numFmtId="166" fontId="3" fillId="3" borderId="5" xfId="0" applyNumberFormat="1" applyFont="1" applyFill="1" applyBorder="1" applyAlignment="1"/>
    <xf numFmtId="0" fontId="3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/>
    <xf numFmtId="166" fontId="3" fillId="3" borderId="1" xfId="2" applyNumberFormat="1" applyFont="1" applyFill="1" applyBorder="1" applyAlignment="1">
      <alignment horizontal="right"/>
    </xf>
    <xf numFmtId="166" fontId="3" fillId="0" borderId="1" xfId="2" applyNumberFormat="1" applyFont="1" applyFill="1" applyBorder="1" applyAlignment="1"/>
    <xf numFmtId="3" fontId="3" fillId="0" borderId="1" xfId="1" applyNumberFormat="1" applyFont="1" applyFill="1" applyBorder="1" applyAlignment="1"/>
    <xf numFmtId="166" fontId="7" fillId="4" borderId="1" xfId="2" applyNumberFormat="1" applyFont="1" applyFill="1" applyBorder="1" applyAlignment="1">
      <alignment horizontal="right"/>
    </xf>
    <xf numFmtId="166" fontId="7" fillId="0" borderId="1" xfId="2" applyNumberFormat="1" applyFont="1" applyFill="1" applyBorder="1" applyAlignment="1"/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0" fontId="7" fillId="3" borderId="5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</cellXfs>
  <cellStyles count="18">
    <cellStyle name="60% - Accent1" xfId="1" builtinId="32"/>
    <cellStyle name="Comma" xfId="2" builtinId="3"/>
    <cellStyle name="Comma 10" xfId="3"/>
    <cellStyle name="Comma 2" xfId="4"/>
    <cellStyle name="Comma 2 10" xfId="5"/>
    <cellStyle name="Comma 2 2" xfId="6"/>
    <cellStyle name="Comma 2 3" xfId="7"/>
    <cellStyle name="Comma 2 4" xfId="8"/>
    <cellStyle name="Comma 2 5" xfId="9"/>
    <cellStyle name="Comma 2 6" xfId="10"/>
    <cellStyle name="Comma 2 7" xfId="11"/>
    <cellStyle name="Comma 2 8" xfId="12"/>
    <cellStyle name="Comma 2 9" xfId="13"/>
    <cellStyle name="Normal" xfId="0" builtinId="0"/>
    <cellStyle name="Normal 2" xfId="14"/>
    <cellStyle name="Normal 3" xfId="15"/>
    <cellStyle name="Normal 4" xfId="16"/>
    <cellStyle name="Normal 6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32</xdr:row>
      <xdr:rowOff>171450</xdr:rowOff>
    </xdr:from>
    <xdr:to>
      <xdr:col>7</xdr:col>
      <xdr:colOff>371475</xdr:colOff>
      <xdr:row>34</xdr:row>
      <xdr:rowOff>0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854392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247650</xdr:colOff>
      <xdr:row>34</xdr:row>
      <xdr:rowOff>133350</xdr:rowOff>
    </xdr:from>
    <xdr:to>
      <xdr:col>7</xdr:col>
      <xdr:colOff>323850</xdr:colOff>
      <xdr:row>35</xdr:row>
      <xdr:rowOff>152400</xdr:rowOff>
    </xdr:to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8496300" y="6438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32</xdr:row>
      <xdr:rowOff>171450</xdr:rowOff>
    </xdr:from>
    <xdr:to>
      <xdr:col>6</xdr:col>
      <xdr:colOff>371475</xdr:colOff>
      <xdr:row>34</xdr:row>
      <xdr:rowOff>0</xdr:rowOff>
    </xdr:to>
    <xdr:sp macro="" textlink="">
      <xdr:nvSpPr>
        <xdr:cNvPr id="2250" name="Text Box 3"/>
        <xdr:cNvSpPr txBox="1">
          <a:spLocks noChangeArrowheads="1"/>
        </xdr:cNvSpPr>
      </xdr:nvSpPr>
      <xdr:spPr bwMode="auto">
        <a:xfrm>
          <a:off x="75723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35</xdr:row>
      <xdr:rowOff>19050</xdr:rowOff>
    </xdr:from>
    <xdr:to>
      <xdr:col>6</xdr:col>
      <xdr:colOff>342900</xdr:colOff>
      <xdr:row>36</xdr:row>
      <xdr:rowOff>38100</xdr:rowOff>
    </xdr:to>
    <xdr:sp macro="" textlink="">
      <xdr:nvSpPr>
        <xdr:cNvPr id="2251" name="Text Box 4"/>
        <xdr:cNvSpPr txBox="1">
          <a:spLocks noChangeArrowheads="1"/>
        </xdr:cNvSpPr>
      </xdr:nvSpPr>
      <xdr:spPr bwMode="auto">
        <a:xfrm>
          <a:off x="7543800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304800</xdr:colOff>
      <xdr:row>33</xdr:row>
      <xdr:rowOff>0</xdr:rowOff>
    </xdr:from>
    <xdr:to>
      <xdr:col>7</xdr:col>
      <xdr:colOff>381000</xdr:colOff>
      <xdr:row>34</xdr:row>
      <xdr:rowOff>0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8553450" y="6115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34</xdr:row>
      <xdr:rowOff>123825</xdr:rowOff>
    </xdr:from>
    <xdr:to>
      <xdr:col>7</xdr:col>
      <xdr:colOff>333375</xdr:colOff>
      <xdr:row>35</xdr:row>
      <xdr:rowOff>152400</xdr:rowOff>
    </xdr:to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8505825" y="6429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32</xdr:row>
      <xdr:rowOff>171450</xdr:rowOff>
    </xdr:from>
    <xdr:to>
      <xdr:col>6</xdr:col>
      <xdr:colOff>371475</xdr:colOff>
      <xdr:row>33</xdr:row>
      <xdr:rowOff>180975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7572375" y="610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32</xdr:row>
      <xdr:rowOff>19050</xdr:rowOff>
    </xdr:from>
    <xdr:to>
      <xdr:col>6</xdr:col>
      <xdr:colOff>371475</xdr:colOff>
      <xdr:row>33</xdr:row>
      <xdr:rowOff>28575</xdr:rowOff>
    </xdr:to>
    <xdr:sp macro="" textlink="">
      <xdr:nvSpPr>
        <xdr:cNvPr id="2255" name="Text Box 7"/>
        <xdr:cNvSpPr txBox="1">
          <a:spLocks noChangeArrowheads="1"/>
        </xdr:cNvSpPr>
      </xdr:nvSpPr>
      <xdr:spPr bwMode="auto">
        <a:xfrm>
          <a:off x="7572375" y="5953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304800</xdr:colOff>
      <xdr:row>28</xdr:row>
      <xdr:rowOff>0</xdr:rowOff>
    </xdr:from>
    <xdr:to>
      <xdr:col>7</xdr:col>
      <xdr:colOff>381000</xdr:colOff>
      <xdr:row>29</xdr:row>
      <xdr:rowOff>19050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8553450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28</xdr:row>
      <xdr:rowOff>0</xdr:rowOff>
    </xdr:from>
    <xdr:to>
      <xdr:col>7</xdr:col>
      <xdr:colOff>333375</xdr:colOff>
      <xdr:row>29</xdr:row>
      <xdr:rowOff>19050</xdr:rowOff>
    </xdr:to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8505825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28</xdr:row>
      <xdr:rowOff>0</xdr:rowOff>
    </xdr:from>
    <xdr:to>
      <xdr:col>6</xdr:col>
      <xdr:colOff>371475</xdr:colOff>
      <xdr:row>29</xdr:row>
      <xdr:rowOff>19050</xdr:rowOff>
    </xdr:to>
    <xdr:sp macro="" textlink="">
      <xdr:nvSpPr>
        <xdr:cNvPr id="2258" name="Text Box 6"/>
        <xdr:cNvSpPr txBox="1">
          <a:spLocks noChangeArrowheads="1"/>
        </xdr:cNvSpPr>
      </xdr:nvSpPr>
      <xdr:spPr bwMode="auto">
        <a:xfrm>
          <a:off x="7572375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28</xdr:row>
      <xdr:rowOff>0</xdr:rowOff>
    </xdr:from>
    <xdr:to>
      <xdr:col>6</xdr:col>
      <xdr:colOff>371475</xdr:colOff>
      <xdr:row>29</xdr:row>
      <xdr:rowOff>19050</xdr:rowOff>
    </xdr:to>
    <xdr:sp macro="" textlink="">
      <xdr:nvSpPr>
        <xdr:cNvPr id="2259" name="Text Box 7"/>
        <xdr:cNvSpPr txBox="1">
          <a:spLocks noChangeArrowheads="1"/>
        </xdr:cNvSpPr>
      </xdr:nvSpPr>
      <xdr:spPr bwMode="auto">
        <a:xfrm>
          <a:off x="7572375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28575</xdr:rowOff>
    </xdr:from>
    <xdr:to>
      <xdr:col>6</xdr:col>
      <xdr:colOff>561975</xdr:colOff>
      <xdr:row>10</xdr:row>
      <xdr:rowOff>152400</xdr:rowOff>
    </xdr:to>
    <xdr:pic>
      <xdr:nvPicPr>
        <xdr:cNvPr id="226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28575"/>
          <a:ext cx="57340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view="pageBreakPreview" topLeftCell="D7" zoomScaleNormal="100" zoomScaleSheetLayoutView="100" workbookViewId="0">
      <selection activeCell="R25" sqref="R25"/>
    </sheetView>
  </sheetViews>
  <sheetFormatPr defaultRowHeight="14.25"/>
  <cols>
    <col min="1" max="1" width="31.5703125" style="1" customWidth="1"/>
    <col min="2" max="2" width="14.85546875" style="1" customWidth="1"/>
    <col min="3" max="3" width="16.140625" style="1" customWidth="1"/>
    <col min="4" max="4" width="15.42578125" style="2" customWidth="1"/>
    <col min="5" max="5" width="15.42578125" style="1" customWidth="1"/>
    <col min="6" max="6" width="15.7109375" style="1" customWidth="1"/>
    <col min="7" max="7" width="14.5703125" style="1" customWidth="1"/>
    <col min="8" max="8" width="13.7109375" style="1" customWidth="1"/>
    <col min="9" max="9" width="15.28515625" style="1" customWidth="1"/>
    <col min="10" max="10" width="13" style="1" customWidth="1"/>
    <col min="11" max="11" width="13.85546875" style="1" customWidth="1"/>
    <col min="12" max="12" width="11.5703125" style="1" customWidth="1"/>
    <col min="13" max="13" width="13.28515625" style="1" customWidth="1"/>
    <col min="14" max="16" width="13.85546875" style="1" customWidth="1"/>
    <col min="17" max="18" width="13" style="1" customWidth="1"/>
    <col min="19" max="19" width="11.85546875" style="55" customWidth="1"/>
    <col min="20" max="20" width="13.42578125" style="10" customWidth="1"/>
    <col min="21" max="21" width="12.28515625" style="1" customWidth="1"/>
    <col min="22" max="22" width="16.28515625" style="1" customWidth="1"/>
    <col min="23" max="16384" width="9.140625" style="1"/>
  </cols>
  <sheetData>
    <row r="1" spans="1:22">
      <c r="A1" s="10"/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55"/>
      <c r="U1" s="10"/>
      <c r="V1" s="55"/>
    </row>
    <row r="2" spans="1:22">
      <c r="A2" s="10"/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55"/>
      <c r="U2" s="10"/>
      <c r="V2" s="55"/>
    </row>
    <row r="3" spans="1:22">
      <c r="A3" s="10"/>
      <c r="B3" s="10"/>
      <c r="C3" s="10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55"/>
      <c r="U3" s="10"/>
      <c r="V3" s="55"/>
    </row>
    <row r="4" spans="1:22">
      <c r="A4" s="10"/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55"/>
      <c r="U4" s="10"/>
      <c r="V4" s="55"/>
    </row>
    <row r="5" spans="1:22">
      <c r="A5" s="10"/>
      <c r="B5" s="10"/>
      <c r="C5" s="10"/>
      <c r="D5" s="1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55"/>
      <c r="U5" s="10"/>
      <c r="V5" s="55"/>
    </row>
    <row r="6" spans="1:22">
      <c r="A6" s="10"/>
      <c r="B6" s="10"/>
      <c r="C6" s="10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55"/>
      <c r="U6" s="10"/>
      <c r="V6" s="55"/>
    </row>
    <row r="7" spans="1:22">
      <c r="A7" s="10"/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55"/>
      <c r="U7" s="10"/>
      <c r="V7" s="55"/>
    </row>
    <row r="8" spans="1:22">
      <c r="A8" s="10"/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55"/>
      <c r="U8" s="10"/>
      <c r="V8" s="55"/>
    </row>
    <row r="9" spans="1:22" ht="15.75">
      <c r="A9" s="12"/>
      <c r="B9" s="12"/>
      <c r="C9" s="13"/>
      <c r="D9" s="12"/>
      <c r="E9" s="12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55"/>
      <c r="U9" s="10"/>
      <c r="V9" s="55"/>
    </row>
    <row r="10" spans="1:22" ht="15.75">
      <c r="A10" s="12"/>
      <c r="B10" s="12"/>
      <c r="C10" s="13"/>
      <c r="D10" s="12"/>
      <c r="E10" s="1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U10" s="55"/>
    </row>
    <row r="11" spans="1:22" ht="15.75">
      <c r="A11" s="12"/>
      <c r="B11" s="12"/>
      <c r="C11" s="13"/>
      <c r="D11" s="12"/>
      <c r="E11" s="12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U11" s="55"/>
    </row>
    <row r="12" spans="1:22">
      <c r="A12" s="10"/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U12" s="55"/>
    </row>
    <row r="13" spans="1:22" s="3" customFormat="1">
      <c r="A13" s="14" t="s">
        <v>3</v>
      </c>
      <c r="B13" s="14"/>
      <c r="C13" s="15"/>
      <c r="D13" s="16"/>
      <c r="E13" s="15"/>
      <c r="F13" s="15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56"/>
      <c r="T13" s="17"/>
      <c r="U13" s="55"/>
    </row>
    <row r="14" spans="1:22">
      <c r="A14" s="14"/>
      <c r="B14" s="14"/>
      <c r="C14" s="15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56"/>
      <c r="U14" s="55"/>
    </row>
    <row r="15" spans="1:22" ht="15">
      <c r="A15" s="78" t="s">
        <v>4</v>
      </c>
      <c r="B15" s="80" t="s">
        <v>14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76"/>
      <c r="S15" s="83">
        <v>2021</v>
      </c>
      <c r="T15" s="84"/>
      <c r="U15" s="84"/>
      <c r="V15" s="85"/>
    </row>
    <row r="16" spans="1:22" ht="14.25" customHeight="1">
      <c r="A16" s="79"/>
      <c r="B16" s="18">
        <v>2004</v>
      </c>
      <c r="C16" s="18">
        <v>2005</v>
      </c>
      <c r="D16" s="18">
        <v>2006</v>
      </c>
      <c r="E16" s="18">
        <v>2007</v>
      </c>
      <c r="F16" s="18" t="s">
        <v>1</v>
      </c>
      <c r="G16" s="18">
        <v>2009</v>
      </c>
      <c r="H16" s="18">
        <v>2010</v>
      </c>
      <c r="I16" s="18">
        <v>2011</v>
      </c>
      <c r="J16" s="18">
        <v>2012</v>
      </c>
      <c r="K16" s="18">
        <v>2013</v>
      </c>
      <c r="L16" s="18" t="s">
        <v>24</v>
      </c>
      <c r="M16" s="18" t="s">
        <v>26</v>
      </c>
      <c r="N16" s="18">
        <v>2016</v>
      </c>
      <c r="O16" s="18">
        <v>2017</v>
      </c>
      <c r="P16" s="18">
        <v>2018</v>
      </c>
      <c r="Q16" s="65">
        <v>2019</v>
      </c>
      <c r="R16" s="75">
        <v>2020</v>
      </c>
      <c r="S16" s="66" t="s">
        <v>20</v>
      </c>
      <c r="T16" s="66" t="s">
        <v>15</v>
      </c>
      <c r="U16" s="66" t="s">
        <v>16</v>
      </c>
      <c r="V16" s="66" t="s">
        <v>17</v>
      </c>
    </row>
    <row r="17" spans="1:22" ht="15">
      <c r="A17" s="5" t="s">
        <v>5</v>
      </c>
      <c r="B17" s="6" t="s">
        <v>2</v>
      </c>
      <c r="C17" s="6" t="s">
        <v>2</v>
      </c>
      <c r="D17" s="6" t="s">
        <v>2</v>
      </c>
      <c r="E17" s="6" t="s">
        <v>2</v>
      </c>
      <c r="F17" s="7">
        <v>512232</v>
      </c>
      <c r="G17" s="8">
        <v>565934</v>
      </c>
      <c r="H17" s="7">
        <v>694848</v>
      </c>
      <c r="I17" s="7">
        <v>731851</v>
      </c>
      <c r="J17" s="7">
        <v>768982</v>
      </c>
      <c r="K17" s="7">
        <v>805560</v>
      </c>
      <c r="L17" s="7">
        <v>862019</v>
      </c>
      <c r="M17" s="64">
        <v>940278</v>
      </c>
      <c r="N17" s="64">
        <v>999313</v>
      </c>
      <c r="O17" s="43">
        <v>1064725</v>
      </c>
      <c r="P17" s="43">
        <v>1128026</v>
      </c>
      <c r="Q17" s="7">
        <v>1206410</v>
      </c>
      <c r="R17" s="42">
        <v>1264220</v>
      </c>
      <c r="S17" s="42">
        <v>1305329</v>
      </c>
      <c r="T17" s="61"/>
      <c r="U17" s="43"/>
      <c r="V17" s="71"/>
    </row>
    <row r="18" spans="1:22" ht="15">
      <c r="A18" s="5" t="s">
        <v>6</v>
      </c>
      <c r="B18" s="6" t="s">
        <v>2</v>
      </c>
      <c r="C18" s="6" t="s">
        <v>2</v>
      </c>
      <c r="D18" s="6" t="s">
        <v>2</v>
      </c>
      <c r="E18" s="6" t="s">
        <v>2</v>
      </c>
      <c r="F18" s="9">
        <v>497318</v>
      </c>
      <c r="G18" s="8">
        <v>565934</v>
      </c>
      <c r="H18" s="9">
        <v>694848</v>
      </c>
      <c r="I18" s="8">
        <v>731851</v>
      </c>
      <c r="J18" s="8">
        <v>768982</v>
      </c>
      <c r="K18" s="8">
        <v>805560</v>
      </c>
      <c r="L18" s="8">
        <v>862019</v>
      </c>
      <c r="M18" s="50">
        <v>907405</v>
      </c>
      <c r="N18" s="50">
        <v>957548</v>
      </c>
      <c r="O18" s="43">
        <v>1010431</v>
      </c>
      <c r="P18" s="43">
        <v>1060337</v>
      </c>
      <c r="Q18" s="7">
        <v>1139334</v>
      </c>
      <c r="R18" s="7">
        <v>1192140</v>
      </c>
      <c r="S18" s="7">
        <v>1234429</v>
      </c>
      <c r="T18" s="43"/>
      <c r="U18" s="43"/>
      <c r="V18" s="71"/>
    </row>
    <row r="19" spans="1:22">
      <c r="A19" s="20" t="s">
        <v>7</v>
      </c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>
      <c r="A20" s="5" t="s">
        <v>8</v>
      </c>
      <c r="B20" s="21">
        <v>33288</v>
      </c>
      <c r="C20" s="21">
        <v>217799</v>
      </c>
      <c r="D20" s="22">
        <v>229021</v>
      </c>
      <c r="E20" s="22">
        <v>427430</v>
      </c>
      <c r="F20" s="7">
        <v>482072</v>
      </c>
      <c r="G20" s="8">
        <v>543141</v>
      </c>
      <c r="H20" s="7">
        <v>667548</v>
      </c>
      <c r="I20" s="8">
        <v>693958</v>
      </c>
      <c r="J20" s="7">
        <v>719809</v>
      </c>
      <c r="K20" s="7">
        <v>741128</v>
      </c>
      <c r="L20" s="8">
        <v>777195</v>
      </c>
      <c r="M20" s="7">
        <v>826280</v>
      </c>
      <c r="N20" s="7">
        <v>871611</v>
      </c>
      <c r="O20" s="43">
        <v>914119</v>
      </c>
      <c r="P20" s="43">
        <v>954902</v>
      </c>
      <c r="Q20" s="43">
        <v>1025559</v>
      </c>
      <c r="R20" s="43">
        <v>1083243</v>
      </c>
      <c r="S20" s="43">
        <v>1116837</v>
      </c>
      <c r="T20" s="43"/>
      <c r="U20" s="43"/>
      <c r="V20" s="71"/>
    </row>
    <row r="21" spans="1:22">
      <c r="A21" s="5" t="s">
        <v>9</v>
      </c>
      <c r="B21" s="21">
        <v>806</v>
      </c>
      <c r="C21" s="21">
        <v>2686</v>
      </c>
      <c r="D21" s="22">
        <v>9754</v>
      </c>
      <c r="E21" s="22">
        <v>10439</v>
      </c>
      <c r="F21" s="7">
        <v>15246</v>
      </c>
      <c r="G21" s="8">
        <v>22793</v>
      </c>
      <c r="H21" s="7">
        <v>27300</v>
      </c>
      <c r="I21" s="8">
        <v>37893</v>
      </c>
      <c r="J21" s="7">
        <v>49173</v>
      </c>
      <c r="K21" s="7">
        <v>64432</v>
      </c>
      <c r="L21" s="8">
        <v>73804</v>
      </c>
      <c r="M21" s="7">
        <v>81125</v>
      </c>
      <c r="N21" s="7">
        <v>85937</v>
      </c>
      <c r="O21" s="43">
        <v>96312</v>
      </c>
      <c r="P21" s="43">
        <v>105435</v>
      </c>
      <c r="Q21" s="43">
        <v>113775</v>
      </c>
      <c r="R21" s="43">
        <v>108897</v>
      </c>
      <c r="S21" s="43">
        <v>117592</v>
      </c>
      <c r="T21" s="43"/>
      <c r="U21" s="43"/>
      <c r="V21" s="71"/>
    </row>
    <row r="22" spans="1:22">
      <c r="A22" s="5" t="s">
        <v>10</v>
      </c>
      <c r="B22" s="8"/>
      <c r="C22" s="8"/>
      <c r="D22" s="8"/>
      <c r="E22" s="8"/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/>
      <c r="M22" s="8">
        <v>32873</v>
      </c>
      <c r="N22" s="8">
        <v>41765</v>
      </c>
      <c r="O22" s="43">
        <v>54294</v>
      </c>
      <c r="P22" s="43">
        <v>67689</v>
      </c>
      <c r="Q22" s="43">
        <v>67076</v>
      </c>
      <c r="R22" s="43">
        <v>72080</v>
      </c>
      <c r="S22" s="43">
        <v>70900</v>
      </c>
      <c r="T22" s="43"/>
      <c r="U22" s="43"/>
      <c r="V22" s="71"/>
    </row>
    <row r="23" spans="1:22" ht="15">
      <c r="A23" s="38" t="s">
        <v>11</v>
      </c>
      <c r="B23" s="39">
        <v>34094</v>
      </c>
      <c r="C23" s="39">
        <v>220485</v>
      </c>
      <c r="D23" s="39">
        <v>238775</v>
      </c>
      <c r="E23" s="39">
        <v>437869</v>
      </c>
      <c r="F23" s="39">
        <v>512232</v>
      </c>
      <c r="G23" s="40">
        <v>565934</v>
      </c>
      <c r="H23" s="39">
        <v>694848</v>
      </c>
      <c r="I23" s="39">
        <v>731851</v>
      </c>
      <c r="J23" s="39">
        <v>768982</v>
      </c>
      <c r="K23" s="39">
        <v>805560</v>
      </c>
      <c r="L23" s="39">
        <v>862019</v>
      </c>
      <c r="M23" s="52">
        <v>940278</v>
      </c>
      <c r="N23" s="52">
        <v>990631</v>
      </c>
      <c r="O23" s="62">
        <f t="shared" ref="O23:V23" si="0">SUM(O20:O22)</f>
        <v>1064725</v>
      </c>
      <c r="P23" s="62">
        <f t="shared" si="0"/>
        <v>1128026</v>
      </c>
      <c r="Q23" s="62">
        <f t="shared" si="0"/>
        <v>1206410</v>
      </c>
      <c r="R23" s="62">
        <v>1264220</v>
      </c>
      <c r="S23" s="62">
        <f t="shared" si="0"/>
        <v>1305329</v>
      </c>
      <c r="T23" s="62"/>
      <c r="U23" s="62"/>
      <c r="V23" s="62"/>
    </row>
    <row r="24" spans="1:22">
      <c r="A24" s="20" t="s">
        <v>12</v>
      </c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  <c r="N24" s="50"/>
      <c r="O24" s="19"/>
      <c r="P24" s="47"/>
      <c r="Q24" s="49"/>
      <c r="R24" s="49"/>
      <c r="S24" s="49"/>
      <c r="T24" s="63"/>
      <c r="U24" s="19"/>
      <c r="V24" s="71"/>
    </row>
    <row r="25" spans="1:22" ht="15">
      <c r="A25" s="5" t="s">
        <v>13</v>
      </c>
      <c r="B25" s="6" t="s">
        <v>2</v>
      </c>
      <c r="C25" s="6" t="s">
        <v>2</v>
      </c>
      <c r="D25" s="6" t="s">
        <v>2</v>
      </c>
      <c r="E25" s="6" t="s">
        <v>2</v>
      </c>
      <c r="F25" s="23">
        <v>497318</v>
      </c>
      <c r="G25" s="24">
        <v>565906</v>
      </c>
      <c r="H25" s="23">
        <v>694848</v>
      </c>
      <c r="I25" s="23">
        <v>731851</v>
      </c>
      <c r="J25" s="23">
        <v>768982</v>
      </c>
      <c r="K25" s="23">
        <v>805560</v>
      </c>
      <c r="L25" s="23">
        <v>862019</v>
      </c>
      <c r="M25" s="23">
        <v>936327</v>
      </c>
      <c r="N25" s="23">
        <v>999313</v>
      </c>
      <c r="O25" s="44">
        <v>1064725</v>
      </c>
      <c r="P25" s="44">
        <v>1128026</v>
      </c>
      <c r="Q25" s="23">
        <v>1206410</v>
      </c>
      <c r="R25" s="23">
        <v>1264220</v>
      </c>
      <c r="S25" s="44">
        <v>1305329</v>
      </c>
      <c r="T25" s="44"/>
      <c r="U25" s="44"/>
      <c r="V25" s="74"/>
    </row>
    <row r="26" spans="1:22">
      <c r="A26" s="14"/>
      <c r="B26" s="14"/>
      <c r="C26" s="15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U26" s="55"/>
    </row>
    <row r="27" spans="1:22">
      <c r="A27" s="25" t="s">
        <v>22</v>
      </c>
      <c r="B27" s="25"/>
      <c r="C27" s="25"/>
      <c r="D27" s="26"/>
      <c r="E27" s="27"/>
      <c r="F27" s="27"/>
      <c r="G27" s="27"/>
      <c r="H27" s="27"/>
      <c r="I27" s="17"/>
      <c r="J27" s="17"/>
      <c r="K27" s="17"/>
      <c r="L27" s="17"/>
      <c r="M27" s="45"/>
      <c r="N27" s="17"/>
      <c r="O27" s="17"/>
      <c r="P27" s="17"/>
      <c r="Q27" s="17"/>
      <c r="R27" s="17"/>
      <c r="U27" s="55"/>
    </row>
    <row r="28" spans="1:22">
      <c r="A28" s="37" t="s">
        <v>25</v>
      </c>
      <c r="B28" s="14"/>
      <c r="C28" s="15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T28" s="34"/>
      <c r="U28" s="55"/>
    </row>
    <row r="29" spans="1:22">
      <c r="A29" s="37" t="s">
        <v>32</v>
      </c>
      <c r="B29" s="10"/>
      <c r="C29" s="10"/>
      <c r="D29" s="11"/>
      <c r="E29" s="2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U29" s="55"/>
    </row>
    <row r="30" spans="1:22">
      <c r="A30" s="29" t="s">
        <v>21</v>
      </c>
      <c r="B30" s="30"/>
      <c r="C30" s="3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U30" s="55"/>
    </row>
    <row r="31" spans="1:22" ht="14.25" customHeight="1">
      <c r="A31" s="31" t="s">
        <v>23</v>
      </c>
      <c r="B31" s="32"/>
      <c r="C31" s="32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U31" s="55"/>
    </row>
    <row r="32" spans="1:22" ht="17.25" customHeight="1">
      <c r="A32" s="35" t="s">
        <v>0</v>
      </c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U32" s="55"/>
    </row>
    <row r="33" spans="1:22">
      <c r="A33" s="25"/>
      <c r="B33" s="25"/>
      <c r="C33" s="25"/>
      <c r="D33" s="25"/>
      <c r="E33" s="25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T33" s="37"/>
      <c r="U33" s="57"/>
    </row>
    <row r="34" spans="1:22" ht="15">
      <c r="A34" s="10"/>
      <c r="B34" s="10"/>
      <c r="C34" s="10"/>
      <c r="D34" s="11"/>
      <c r="E34" s="10"/>
      <c r="F34" s="10"/>
      <c r="G34" s="10"/>
      <c r="H34" s="10"/>
      <c r="I34" s="51"/>
      <c r="J34" s="10"/>
      <c r="K34" s="10"/>
      <c r="L34" s="10"/>
      <c r="M34" s="10"/>
      <c r="N34" s="10"/>
      <c r="O34" s="10"/>
      <c r="P34" s="10"/>
      <c r="Q34" s="10"/>
      <c r="R34" s="10"/>
      <c r="T34" s="53"/>
      <c r="U34" s="58"/>
    </row>
    <row r="35" spans="1:22">
      <c r="A35" s="36" t="s">
        <v>31</v>
      </c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T35" s="54"/>
      <c r="U35" s="59"/>
    </row>
    <row r="36" spans="1:22">
      <c r="A36" s="10"/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57"/>
      <c r="T36" s="37"/>
      <c r="U36" s="57"/>
    </row>
    <row r="37" spans="1:22" ht="15">
      <c r="A37" s="77" t="s">
        <v>18</v>
      </c>
      <c r="B37" s="77" t="s">
        <v>14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80">
        <v>2021</v>
      </c>
      <c r="P37" s="81"/>
      <c r="Q37" s="81"/>
      <c r="R37" s="82"/>
      <c r="S37" s="53"/>
      <c r="T37" s="58"/>
      <c r="U37" s="37"/>
      <c r="V37" s="57"/>
    </row>
    <row r="38" spans="1:22" ht="15">
      <c r="A38" s="77"/>
      <c r="B38" s="18">
        <v>2008</v>
      </c>
      <c r="C38" s="18">
        <v>2009</v>
      </c>
      <c r="D38" s="18">
        <v>2010</v>
      </c>
      <c r="E38" s="18">
        <v>2011</v>
      </c>
      <c r="F38" s="18">
        <v>2012</v>
      </c>
      <c r="G38" s="18">
        <v>2013</v>
      </c>
      <c r="H38" s="18">
        <v>2014</v>
      </c>
      <c r="I38" s="18">
        <v>2015</v>
      </c>
      <c r="J38" s="18">
        <v>2016</v>
      </c>
      <c r="K38" s="65">
        <v>2017</v>
      </c>
      <c r="L38" s="86">
        <v>2018</v>
      </c>
      <c r="M38" s="87">
        <v>2019</v>
      </c>
      <c r="N38" s="67">
        <v>2020</v>
      </c>
      <c r="O38" s="68" t="s">
        <v>20</v>
      </c>
      <c r="P38" s="67" t="s">
        <v>15</v>
      </c>
      <c r="Q38" s="68" t="s">
        <v>16</v>
      </c>
      <c r="R38" s="68" t="s">
        <v>17</v>
      </c>
      <c r="S38" s="54"/>
      <c r="T38" s="59"/>
      <c r="U38" s="10"/>
      <c r="V38" s="55"/>
    </row>
    <row r="39" spans="1:22">
      <c r="A39" s="5" t="s">
        <v>27</v>
      </c>
      <c r="B39" s="7">
        <v>436479</v>
      </c>
      <c r="C39" s="8">
        <v>486943</v>
      </c>
      <c r="D39" s="7">
        <v>582248</v>
      </c>
      <c r="E39" s="9">
        <v>602944</v>
      </c>
      <c r="F39" s="7">
        <v>619007</v>
      </c>
      <c r="G39" s="7">
        <v>649799</v>
      </c>
      <c r="H39" s="9">
        <v>680926</v>
      </c>
      <c r="I39" s="7">
        <v>723523</v>
      </c>
      <c r="J39" s="7">
        <v>745612</v>
      </c>
      <c r="K39" s="43">
        <v>772164</v>
      </c>
      <c r="L39" s="7">
        <v>778331</v>
      </c>
      <c r="M39" s="7">
        <v>673549</v>
      </c>
      <c r="N39" s="69">
        <v>653616</v>
      </c>
      <c r="O39" s="70">
        <v>652587</v>
      </c>
      <c r="P39" s="70"/>
      <c r="Q39" s="70"/>
      <c r="R39" s="70"/>
      <c r="S39" s="37"/>
      <c r="T39" s="57"/>
      <c r="U39" s="10"/>
      <c r="V39" s="55"/>
    </row>
    <row r="40" spans="1:22">
      <c r="A40" s="5" t="s">
        <v>28</v>
      </c>
      <c r="B40" s="9">
        <v>51926</v>
      </c>
      <c r="C40" s="8">
        <f>63119+2771</f>
        <v>65890</v>
      </c>
      <c r="D40" s="9">
        <f>78257+17620</f>
        <v>95877</v>
      </c>
      <c r="E40" s="9">
        <f>100375+16871</f>
        <v>117246</v>
      </c>
      <c r="F40" s="8">
        <f>123985+19037</f>
        <v>143022</v>
      </c>
      <c r="G40" s="8">
        <v>148893</v>
      </c>
      <c r="H40" s="9">
        <v>175497</v>
      </c>
      <c r="I40" s="8">
        <v>202754</v>
      </c>
      <c r="J40" s="8">
        <v>233340</v>
      </c>
      <c r="K40" s="43">
        <v>269499</v>
      </c>
      <c r="L40" s="43">
        <v>328935</v>
      </c>
      <c r="M40" s="43">
        <v>510570</v>
      </c>
      <c r="N40" s="71">
        <v>592878</v>
      </c>
      <c r="O40" s="70">
        <v>636219</v>
      </c>
      <c r="P40" s="70"/>
      <c r="Q40" s="70"/>
      <c r="R40" s="70"/>
      <c r="S40" s="37"/>
      <c r="T40" s="57"/>
      <c r="U40" s="34"/>
      <c r="V40" s="55"/>
    </row>
    <row r="41" spans="1:22">
      <c r="A41" s="5" t="s">
        <v>29</v>
      </c>
      <c r="B41" s="8">
        <v>20405</v>
      </c>
      <c r="C41" s="7">
        <v>7887</v>
      </c>
      <c r="D41" s="8">
        <v>10865</v>
      </c>
      <c r="E41" s="9">
        <v>7425</v>
      </c>
      <c r="F41" s="9">
        <v>3621</v>
      </c>
      <c r="G41" s="9">
        <v>3629</v>
      </c>
      <c r="H41" s="9">
        <v>2181</v>
      </c>
      <c r="I41" s="8">
        <v>23</v>
      </c>
      <c r="J41" s="8">
        <v>32</v>
      </c>
      <c r="K41" s="43">
        <v>654</v>
      </c>
      <c r="L41" s="43">
        <v>848</v>
      </c>
      <c r="M41" s="43">
        <v>834</v>
      </c>
      <c r="N41" s="72">
        <v>266</v>
      </c>
      <c r="O41" s="70">
        <v>8</v>
      </c>
      <c r="P41" s="70"/>
      <c r="Q41" s="70"/>
      <c r="R41" s="70"/>
      <c r="S41" s="37"/>
      <c r="T41" s="57"/>
      <c r="U41" s="10"/>
      <c r="V41" s="55"/>
    </row>
    <row r="42" spans="1:22">
      <c r="A42" s="5" t="s">
        <v>30</v>
      </c>
      <c r="B42" s="8">
        <v>3422</v>
      </c>
      <c r="C42" s="7">
        <v>5214</v>
      </c>
      <c r="D42" s="8">
        <v>5858</v>
      </c>
      <c r="E42" s="9">
        <v>4236</v>
      </c>
      <c r="F42" s="9">
        <v>3332</v>
      </c>
      <c r="G42" s="9">
        <v>3239</v>
      </c>
      <c r="H42" s="9">
        <v>3415</v>
      </c>
      <c r="I42" s="8">
        <v>13978</v>
      </c>
      <c r="J42" s="8">
        <v>20329</v>
      </c>
      <c r="K42" s="43">
        <v>22408</v>
      </c>
      <c r="L42" s="43">
        <v>19912</v>
      </c>
      <c r="M42" s="43">
        <v>21457</v>
      </c>
      <c r="N42" s="71">
        <v>17460</v>
      </c>
      <c r="O42" s="70">
        <v>16515</v>
      </c>
      <c r="P42" s="70"/>
      <c r="Q42" s="70"/>
      <c r="R42" s="70"/>
      <c r="S42" s="37"/>
      <c r="T42" s="57"/>
      <c r="U42" s="10"/>
      <c r="V42" s="55"/>
    </row>
    <row r="43" spans="1:22" ht="15">
      <c r="A43" s="38" t="s">
        <v>19</v>
      </c>
      <c r="B43" s="41">
        <f>SUM(B39:B42)</f>
        <v>512232</v>
      </c>
      <c r="C43" s="41">
        <f>SUM(C39:C42)</f>
        <v>565934</v>
      </c>
      <c r="D43" s="41">
        <f>SUM(D39:D42)</f>
        <v>694848</v>
      </c>
      <c r="E43" s="41">
        <f>SUM(E39:E42)</f>
        <v>731851</v>
      </c>
      <c r="F43" s="41">
        <f>SUM(F39:F42)</f>
        <v>768982</v>
      </c>
      <c r="G43" s="41">
        <v>805560</v>
      </c>
      <c r="H43" s="41">
        <v>862019</v>
      </c>
      <c r="I43" s="41">
        <v>940278</v>
      </c>
      <c r="J43" s="41">
        <v>999313</v>
      </c>
      <c r="K43" s="41">
        <f t="shared" ref="K43:Q43" si="1">SUM(K39:K42)</f>
        <v>1064725</v>
      </c>
      <c r="L43" s="41">
        <f t="shared" si="1"/>
        <v>1128026</v>
      </c>
      <c r="M43" s="41">
        <f t="shared" si="1"/>
        <v>1206410</v>
      </c>
      <c r="N43" s="73">
        <f t="shared" si="1"/>
        <v>1264220</v>
      </c>
      <c r="O43" s="73">
        <f t="shared" si="1"/>
        <v>1305329</v>
      </c>
      <c r="P43" s="73">
        <f t="shared" si="1"/>
        <v>0</v>
      </c>
      <c r="Q43" s="73">
        <f t="shared" si="1"/>
        <v>0</v>
      </c>
      <c r="R43" s="73">
        <f t="shared" ref="R43" si="2">SUM(R39:R42)</f>
        <v>0</v>
      </c>
      <c r="S43" s="37"/>
      <c r="T43" s="57"/>
      <c r="U43" s="10"/>
      <c r="V43" s="55"/>
    </row>
    <row r="44" spans="1:22" ht="14.25" customHeight="1">
      <c r="A44" s="29"/>
      <c r="B44" s="30"/>
      <c r="C44" s="3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U44" s="55"/>
    </row>
    <row r="45" spans="1:22">
      <c r="A45" s="31"/>
      <c r="B45" s="32"/>
      <c r="C45" s="32"/>
      <c r="D45" s="33"/>
      <c r="E45" s="34"/>
      <c r="F45" s="10"/>
      <c r="G45" s="10"/>
      <c r="H45" s="10"/>
      <c r="I45" s="10"/>
      <c r="J45" s="10"/>
      <c r="K45" s="10"/>
      <c r="L45" s="10"/>
      <c r="M45" s="10"/>
      <c r="N45" s="10"/>
      <c r="O45" s="10" t="s">
        <v>33</v>
      </c>
      <c r="P45" s="10"/>
      <c r="Q45" s="10"/>
      <c r="R45" s="10"/>
      <c r="T45" s="37"/>
      <c r="U45" s="57"/>
    </row>
    <row r="46" spans="1:22" ht="15">
      <c r="A46" s="35"/>
      <c r="B46" s="10"/>
      <c r="C46" s="10"/>
      <c r="D46" s="11"/>
      <c r="E46" s="10"/>
      <c r="F46" s="34"/>
      <c r="G46" s="34"/>
      <c r="H46" s="34"/>
      <c r="I46" s="34"/>
      <c r="J46" s="34"/>
      <c r="K46" s="34"/>
      <c r="L46" s="10"/>
      <c r="M46" s="10"/>
      <c r="N46" s="10"/>
      <c r="O46" s="10"/>
      <c r="P46" s="10"/>
      <c r="Q46" s="10"/>
      <c r="R46" s="10"/>
      <c r="T46" s="53"/>
      <c r="U46" s="58"/>
    </row>
    <row r="47" spans="1:22" s="4" customFormat="1">
      <c r="A47" s="35"/>
      <c r="B47" s="34"/>
      <c r="C47" s="34"/>
      <c r="D47" s="11"/>
      <c r="E47" s="10"/>
      <c r="F47" s="10"/>
      <c r="G47" s="10"/>
      <c r="H47" s="10"/>
      <c r="I47" s="10"/>
      <c r="J47" s="10"/>
      <c r="K47" s="10"/>
      <c r="L47" s="34"/>
      <c r="M47" s="34"/>
      <c r="N47" s="34"/>
      <c r="O47" s="34"/>
      <c r="P47" s="34"/>
      <c r="Q47" s="34"/>
      <c r="R47" s="34"/>
      <c r="S47" s="60"/>
      <c r="T47" s="54"/>
      <c r="U47" s="59"/>
    </row>
    <row r="48" spans="1:22">
      <c r="A48" s="10"/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T48" s="37"/>
      <c r="U48" s="57"/>
    </row>
  </sheetData>
  <sheetProtection formatCells="0" formatColumns="0" formatRows="0" insertColumns="0" insertRows="0" insertHyperlinks="0" deleteColumns="0" deleteRows="0" sort="0" autoFilter="0" pivotTables="0"/>
  <mergeCells count="6">
    <mergeCell ref="A37:A38"/>
    <mergeCell ref="A15:A16"/>
    <mergeCell ref="B15:Q15"/>
    <mergeCell ref="S15:V15"/>
    <mergeCell ref="B37:N37"/>
    <mergeCell ref="O37:R37"/>
  </mergeCells>
  <phoneticPr fontId="4" type="noConversion"/>
  <printOptions horizontalCentered="1"/>
  <pageMargins left="0.25" right="0.25" top="0.75" bottom="0.75" header="0.3" footer="0.3"/>
  <pageSetup paperSize="9" scale="48" orientation="landscape" r:id="rId1"/>
  <headerFooter alignWithMargins="0"/>
  <ignoredErrors>
    <ignoredError sqref="K43:N43 B4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terminal transactions 2020  </vt:lpstr>
      <vt:lpstr>'terminal transactions 2020 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2017-05-05T10:50:36Z</cp:lastPrinted>
  <dcterms:created xsi:type="dcterms:W3CDTF">2009-03-30T07:31:48Z</dcterms:created>
  <dcterms:modified xsi:type="dcterms:W3CDTF">2021-05-06T11:57:20Z</dcterms:modified>
</cp:coreProperties>
</file>