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0\Instrumentet Viti 2020\11. NENTOR 2020\PUBLIKIMET NENTOR 2020\"/>
    </mc:Choice>
  </mc:AlternateContent>
  <bookViews>
    <workbookView xWindow="0" yWindow="0" windowWidth="14250" windowHeight="349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J24" i="8" l="1"/>
  <c r="I24" i="8"/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7" i="11"/>
  <c r="O31" i="8"/>
  <c r="O32" i="8"/>
  <c r="O24" i="8" l="1"/>
  <c r="H41" i="1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41" i="11" l="1"/>
  <c r="O29" i="11"/>
</calcChain>
</file>

<file path=xl/sharedStrings.xml><?xml version="1.0" encoding="utf-8"?>
<sst xmlns="http://schemas.openxmlformats.org/spreadsheetml/2006/main" count="172" uniqueCount="77">
  <si>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</si>
  <si>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</si>
  <si>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</si>
  <si>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</si>
  <si>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</si>
  <si>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</si>
  <si>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</si>
  <si>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</si>
  <si>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</si>
  <si>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</si>
  <si>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</si>
  <si>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</si>
  <si>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</si>
  <si>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</si>
  <si>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</si>
  <si>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</si>
  <si>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</si>
  <si>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</si>
  <si>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</si>
  <si>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</si>
  <si>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</si>
  <si>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</si>
  <si>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</si>
  <si>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</si>
  <si>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</si>
  <si>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</si>
  <si>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</si>
  <si>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</si>
  <si>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</si>
  <si>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</si>
  <si>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</si>
  <si>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</si>
  <si>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</si>
  <si>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</si>
  <si>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</si>
  <si>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</si>
  <si>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</si>
  <si>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</si>
  <si>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</si>
  <si>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</si>
  <si>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</si>
  <si>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</si>
  <si>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</si>
  <si>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</si>
  <si>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</si>
  <si>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</si>
  <si>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</si>
  <si>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</si>
  <si>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</si>
  <si>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</si>
  <si>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</si>
  <si>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</si>
  <si>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</si>
  <si>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</si>
  <si>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</si>
  <si>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</si>
  <si>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</si>
  <si>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</si>
  <si>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</si>
  <si>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</si>
  <si>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</si>
  <si>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</si>
  <si>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</si>
  <si>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</si>
  <si>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</si>
  <si>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</si>
  <si>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</si>
  <si>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</si>
  <si>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</si>
  <si>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**Sistemim nga një institucion I parasë elektronike</t>
  </si>
  <si>
    <t xml:space="preserve">Aneksi 5.  Statistika mbi numrin e llogarive të klientëve për vitin 2019  </t>
  </si>
  <si>
    <t>Totali 2019</t>
  </si>
  <si>
    <t>Viti 2020</t>
  </si>
  <si>
    <t xml:space="preserve"> Viti 2020</t>
  </si>
  <si>
    <t xml:space="preserve"> Terminalet për paranë elektronike  viti 2020</t>
  </si>
  <si>
    <t xml:space="preserve"> Pagesat sipas instrumentit për vitin 2020</t>
  </si>
  <si>
    <t xml:space="preserve"> Transaksionet sipas terminaleve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</si>
</sst>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71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43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43" fontId="10" fillId="2" borderId="2" xfId="1" applyNumberFormat="1" applyFont="1" applyFill="1" applyBorder="1" applyAlignment="1"/>
    <xf numFmtId="43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43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43" fontId="10" fillId="4" borderId="2" xfId="1" applyNumberFormat="1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/>
    </xf>
    <xf numFmtId="43" fontId="10" fillId="2" borderId="2" xfId="0" applyNumberFormat="1" applyFont="1" applyFill="1" applyBorder="1" applyAlignment="1">
      <alignment horizontal="center"/>
    </xf>
    <xf numFmtId="43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43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43" fontId="3" fillId="0" borderId="0" xfId="0" applyNumberFormat="1" applyFont="1" applyAlignment="1"/>
    <xf numFmtId="43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43" fontId="10" fillId="2" borderId="7" xfId="1" applyFont="1" applyFill="1" applyBorder="1" applyAlignment="1">
      <alignment horizontal="center"/>
    </xf>
    <xf numFmtId="43" fontId="12" fillId="2" borderId="7" xfId="1" applyFont="1" applyFill="1" applyBorder="1" applyAlignment="1">
      <alignment horizontal="center"/>
    </xf>
    <xf numFmtId="43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43" fontId="10" fillId="4" borderId="5" xfId="1" applyNumberFormat="1" applyFont="1" applyFill="1" applyBorder="1" applyAlignment="1">
      <alignment horizontal="center"/>
    </xf>
    <xf numFmtId="43" fontId="10" fillId="2" borderId="5" xfId="1" applyNumberFormat="1" applyFont="1" applyFill="1" applyBorder="1" applyAlignment="1">
      <alignment horizontal="center"/>
    </xf>
    <xf numFmtId="43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43" fontId="12" fillId="2" borderId="4" xfId="1" applyNumberFormat="1" applyFont="1" applyFill="1" applyBorder="1" applyAlignment="1">
      <alignment horizontal="center"/>
    </xf>
    <xf numFmtId="43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43" fontId="10" fillId="2" borderId="7" xfId="1" applyNumberFormat="1" applyFont="1" applyFill="1" applyBorder="1" applyAlignment="1"/>
    <xf numFmtId="43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43" fontId="10" fillId="2" borderId="5" xfId="1" applyNumberFormat="1" applyFont="1" applyFill="1" applyBorder="1" applyAlignment="1"/>
    <xf numFmtId="43" fontId="12" fillId="2" borderId="11" xfId="1" applyNumberFormat="1" applyFont="1" applyFill="1" applyBorder="1" applyAlignment="1"/>
    <xf numFmtId="43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43" fontId="10" fillId="3" borderId="14" xfId="1" applyNumberFormat="1" applyFont="1" applyFill="1" applyBorder="1" applyAlignment="1"/>
    <xf numFmtId="43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/>
    </xf>
    <xf numFmtId="43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43" fontId="12" fillId="2" borderId="4" xfId="1" applyFont="1" applyFill="1" applyBorder="1" applyAlignment="1"/>
    <xf numFmtId="43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43" fontId="10" fillId="4" borderId="7" xfId="1" applyFont="1" applyFill="1" applyBorder="1" applyAlignment="1">
      <alignment horizontal="center"/>
    </xf>
    <xf numFmtId="43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43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43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43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43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43" fontId="3" fillId="2" borderId="5" xfId="1" applyFont="1" applyFill="1" applyBorder="1" applyAlignment="1"/>
    <xf numFmtId="43" fontId="3" fillId="2" borderId="11" xfId="1" applyFont="1" applyFill="1" applyBorder="1" applyAlignment="1"/>
    <xf numFmtId="43" fontId="10" fillId="4" borderId="45" xfId="1" applyFont="1" applyFill="1" applyBorder="1" applyAlignment="1">
      <alignment horizontal="center"/>
    </xf>
    <xf numFmtId="165" fontId="14" fillId="2" borderId="8" xfId="1" applyNumberFormat="1" applyFont="1" applyFill="1" applyBorder="1" applyAlignment="1"/>
    <xf numFmtId="43" fontId="14" fillId="2" borderId="45" xfId="1" applyFont="1" applyFill="1" applyBorder="1" applyAlignment="1"/>
    <xf numFmtId="43" fontId="12" fillId="0" borderId="45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43" fontId="10" fillId="2" borderId="7" xfId="1" applyFont="1" applyFill="1" applyBorder="1" applyAlignment="1">
      <alignment horizontal="center"/>
    </xf>
    <xf numFmtId="43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3" fontId="10" fillId="2" borderId="7" xfId="0" applyNumberFormat="1" applyFont="1" applyFill="1" applyBorder="1" applyAlignment="1">
      <alignment horizontal="center"/>
    </xf>
    <xf numFmtId="43" fontId="10" fillId="2" borderId="31" xfId="0" applyNumberFormat="1" applyFont="1" applyFill="1" applyBorder="1" applyAlignment="1">
      <alignment horizontal="center"/>
    </xf>
    <xf numFmtId="43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43" fontId="10" fillId="2" borderId="32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8</xdr:col>
      <xdr:colOff>893233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C5" zoomScale="75" zoomScaleNormal="100" zoomScaleSheetLayoutView="75" workbookViewId="0">
      <selection activeCell="M32" sqref="M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20" t="s">
        <v>4</v>
      </c>
      <c r="B14" s="217" t="s">
        <v>34</v>
      </c>
      <c r="C14" s="217" t="s">
        <v>56</v>
      </c>
      <c r="D14" s="219"/>
      <c r="E14" s="217" t="s">
        <v>52</v>
      </c>
      <c r="F14" s="219"/>
      <c r="G14" s="217" t="s">
        <v>67</v>
      </c>
      <c r="H14" s="219"/>
      <c r="I14" s="13"/>
      <c r="J14" s="13"/>
      <c r="K14" s="7"/>
      <c r="L14" s="7"/>
      <c r="M14" s="7"/>
    </row>
    <row r="15" spans="1:15" ht="18" customHeight="1" x14ac:dyDescent="0.25">
      <c r="A15" s="221"/>
      <c r="B15" s="218"/>
      <c r="C15" s="38" t="s">
        <v>36</v>
      </c>
      <c r="D15" s="100" t="s">
        <v>37</v>
      </c>
      <c r="E15" s="38" t="s">
        <v>36</v>
      </c>
      <c r="F15" s="100" t="s">
        <v>37</v>
      </c>
      <c r="G15" s="38" t="s">
        <v>36</v>
      </c>
      <c r="H15" s="100" t="s">
        <v>37</v>
      </c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76">
        <v>2782775</v>
      </c>
      <c r="H16" s="177">
        <v>775.05440709000004</v>
      </c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33"/>
      <c r="H17" s="103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06">
        <v>2782775</v>
      </c>
      <c r="H18" s="107">
        <v>775.05440709000004</v>
      </c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75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25" t="s">
        <v>31</v>
      </c>
      <c r="C22" s="208" t="s">
        <v>72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11" t="s">
        <v>1</v>
      </c>
    </row>
    <row r="23" spans="1:15" s="3" customFormat="1" ht="21.75" customHeight="1" x14ac:dyDescent="0.25">
      <c r="A23" s="102"/>
      <c r="B23" s="205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12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264033</v>
      </c>
      <c r="D24" s="30">
        <f t="shared" ref="D24:N24" si="0">D25+D26</f>
        <v>252919</v>
      </c>
      <c r="E24" s="30">
        <f t="shared" si="0"/>
        <v>233135</v>
      </c>
      <c r="F24" s="30">
        <f t="shared" si="0"/>
        <v>292062</v>
      </c>
      <c r="G24" s="30">
        <f t="shared" si="0"/>
        <v>296103</v>
      </c>
      <c r="H24" s="30">
        <f t="shared" si="0"/>
        <v>316857</v>
      </c>
      <c r="I24" s="30">
        <f>I25+I26</f>
        <v>330039</v>
      </c>
      <c r="J24" s="30">
        <f>J25+J26</f>
        <v>329013</v>
      </c>
      <c r="K24" s="30">
        <f t="shared" si="0"/>
        <v>321446</v>
      </c>
      <c r="L24" s="30">
        <f t="shared" si="0"/>
        <v>334376</v>
      </c>
      <c r="M24" s="30">
        <f t="shared" si="0"/>
        <v>379006</v>
      </c>
      <c r="N24" s="30">
        <f t="shared" si="0"/>
        <v>0</v>
      </c>
      <c r="O24" s="87">
        <f>SUM(C24:N24)</f>
        <v>3348989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264033</v>
      </c>
      <c r="D26" s="33">
        <v>252919</v>
      </c>
      <c r="E26" s="33">
        <v>233135</v>
      </c>
      <c r="F26" s="33">
        <v>292062</v>
      </c>
      <c r="G26" s="33">
        <v>296103</v>
      </c>
      <c r="H26" s="33">
        <v>316857</v>
      </c>
      <c r="I26" s="33">
        <v>330039</v>
      </c>
      <c r="J26" s="33">
        <v>329013</v>
      </c>
      <c r="K26" s="33">
        <v>321446</v>
      </c>
      <c r="L26" s="33">
        <v>334376</v>
      </c>
      <c r="M26" s="33">
        <v>379006</v>
      </c>
      <c r="N26" s="83"/>
      <c r="O26" s="89">
        <f>SUM(C26:N26)</f>
        <v>3348989</v>
      </c>
    </row>
    <row r="27" spans="1:15" ht="24.75" customHeight="1" x14ac:dyDescent="0.25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</row>
    <row r="28" spans="1:15" ht="28.5" customHeight="1" x14ac:dyDescent="0.25">
      <c r="A28" s="113" t="s">
        <v>4</v>
      </c>
      <c r="B28" s="204" t="s">
        <v>41</v>
      </c>
      <c r="C28" s="214" t="s">
        <v>72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O28" s="213" t="s">
        <v>1</v>
      </c>
    </row>
    <row r="29" spans="1:15" ht="22.5" customHeight="1" x14ac:dyDescent="0.25">
      <c r="A29" s="102"/>
      <c r="B29" s="205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12"/>
    </row>
    <row r="30" spans="1:15" ht="26.25" customHeight="1" x14ac:dyDescent="0.25">
      <c r="A30" s="101" t="s">
        <v>3</v>
      </c>
      <c r="B30" s="108" t="s">
        <v>9</v>
      </c>
      <c r="C30" s="97">
        <f>C31+C32</f>
        <v>769.44432987999994</v>
      </c>
      <c r="D30" s="97">
        <f t="shared" ref="D30:N30" si="1">D31+D32</f>
        <v>797.50015230999998</v>
      </c>
      <c r="E30" s="97">
        <f t="shared" si="1"/>
        <v>737.3326362600003</v>
      </c>
      <c r="F30" s="97">
        <f t="shared" si="1"/>
        <v>855.67218079000008</v>
      </c>
      <c r="G30" s="97">
        <f t="shared" si="1"/>
        <v>860.12474982000003</v>
      </c>
      <c r="H30" s="97">
        <f t="shared" si="1"/>
        <v>860.96482334000007</v>
      </c>
      <c r="I30" s="97">
        <f t="shared" si="1"/>
        <v>849.84473305999995</v>
      </c>
      <c r="J30" s="97">
        <f t="shared" si="1"/>
        <v>889.46620576999885</v>
      </c>
      <c r="K30" s="97">
        <f t="shared" si="1"/>
        <v>889.73082343000146</v>
      </c>
      <c r="L30" s="97">
        <f t="shared" si="1"/>
        <v>924.53940278999994</v>
      </c>
      <c r="M30" s="97">
        <f t="shared" si="1"/>
        <v>956.38331403999996</v>
      </c>
      <c r="N30" s="97">
        <f t="shared" si="1"/>
        <v>0</v>
      </c>
      <c r="O30" s="96">
        <f>SUM(C30:N30)</f>
        <v>9391.0033514900006</v>
      </c>
    </row>
    <row r="31" spans="1:15" ht="23.25" customHeight="1" x14ac:dyDescent="0.25">
      <c r="A31" s="206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207"/>
      <c r="B32" s="110" t="s">
        <v>2</v>
      </c>
      <c r="C32" s="164">
        <v>769.44432987999994</v>
      </c>
      <c r="D32" s="164">
        <v>797.50015230999998</v>
      </c>
      <c r="E32" s="55">
        <v>737.3326362600003</v>
      </c>
      <c r="F32" s="55">
        <v>855.67218079000008</v>
      </c>
      <c r="G32" s="55">
        <v>860.12474982000003</v>
      </c>
      <c r="H32" s="55">
        <v>860.96482334000007</v>
      </c>
      <c r="I32" s="55">
        <v>849.84473305999995</v>
      </c>
      <c r="J32" s="55">
        <v>889.46620576999885</v>
      </c>
      <c r="K32" s="55">
        <v>889.73082343000146</v>
      </c>
      <c r="L32" s="56">
        <v>924.53940278999994</v>
      </c>
      <c r="M32" s="56">
        <v>956.38331403999996</v>
      </c>
      <c r="N32" s="86"/>
      <c r="O32" s="91">
        <f>SUM(C32:N32)</f>
        <v>9391.0033514900006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3">
    <mergeCell ref="B14:B15"/>
    <mergeCell ref="C14:D14"/>
    <mergeCell ref="A14:A15"/>
    <mergeCell ref="A27:O27"/>
    <mergeCell ref="B22:B23"/>
    <mergeCell ref="E14:F14"/>
    <mergeCell ref="G14:H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tabSelected="1" view="pageBreakPreview" topLeftCell="B22" zoomScaleNormal="100" zoomScaleSheetLayoutView="100" workbookViewId="0">
      <pane xSplit="1" topLeftCell="K1" activePane="topRight" state="frozen"/>
      <selection activeCell="B26" sqref="B26"/>
      <selection pane="topRight" activeCell="M49" sqref="M49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6.140625" style="5" bestFit="1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26" t="s">
        <v>4</v>
      </c>
      <c r="B13" s="235" t="s">
        <v>0</v>
      </c>
      <c r="C13" s="231" t="s">
        <v>56</v>
      </c>
      <c r="D13" s="232"/>
      <c r="E13" s="244" t="s">
        <v>58</v>
      </c>
      <c r="F13" s="245"/>
      <c r="G13" s="254" t="s">
        <v>67</v>
      </c>
      <c r="H13" s="25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27"/>
      <c r="B14" s="236"/>
      <c r="C14" s="115" t="s">
        <v>36</v>
      </c>
      <c r="D14" s="166" t="s">
        <v>37</v>
      </c>
      <c r="E14" s="169" t="s">
        <v>36</v>
      </c>
      <c r="F14" s="116" t="s">
        <v>37</v>
      </c>
      <c r="G14" s="194"/>
      <c r="H14" s="19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 t="shared" ref="C15:H15" si="0">C16+C20</f>
        <v>1242093</v>
      </c>
      <c r="D15" s="167">
        <f t="shared" si="0"/>
        <v>5555.0530661900002</v>
      </c>
      <c r="E15" s="170">
        <f t="shared" si="0"/>
        <v>1843010</v>
      </c>
      <c r="F15" s="171">
        <f t="shared" si="0"/>
        <v>9256.4536410199998</v>
      </c>
      <c r="G15" s="200">
        <f t="shared" si="0"/>
        <v>2880309</v>
      </c>
      <c r="H15" s="171">
        <f t="shared" si="0"/>
        <v>15165.296512339999</v>
      </c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28"/>
      <c r="B16" s="40" t="s">
        <v>39</v>
      </c>
      <c r="C16" s="45">
        <f t="shared" ref="C16:H16" si="1">C18+C19</f>
        <v>211722</v>
      </c>
      <c r="D16" s="165">
        <f t="shared" si="1"/>
        <v>2993.0275786300003</v>
      </c>
      <c r="E16" s="172">
        <f t="shared" si="1"/>
        <v>62908</v>
      </c>
      <c r="F16" s="117">
        <f t="shared" si="1"/>
        <v>4677.7415611899996</v>
      </c>
      <c r="G16" s="201">
        <f t="shared" si="1"/>
        <v>97534</v>
      </c>
      <c r="H16" s="202">
        <f t="shared" si="1"/>
        <v>7430.7808889200005</v>
      </c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29"/>
      <c r="B17" s="40" t="s">
        <v>5</v>
      </c>
      <c r="C17" s="233"/>
      <c r="D17" s="234"/>
      <c r="E17" s="246"/>
      <c r="F17" s="247"/>
      <c r="G17" s="196"/>
      <c r="H17" s="198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29"/>
      <c r="B18" s="40" t="s">
        <v>6</v>
      </c>
      <c r="C18" s="51"/>
      <c r="D18" s="165"/>
      <c r="E18" s="173"/>
      <c r="F18" s="117"/>
      <c r="G18" s="196"/>
      <c r="H18" s="198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29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96">
        <v>97534</v>
      </c>
      <c r="H19" s="198">
        <v>7430.7808889200005</v>
      </c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29"/>
      <c r="B20" s="40" t="s">
        <v>10</v>
      </c>
      <c r="C20" s="45">
        <f t="shared" ref="C20:H20" si="2">C22+C23</f>
        <v>1030371</v>
      </c>
      <c r="D20" s="165">
        <f t="shared" si="2"/>
        <v>2562.0254875599999</v>
      </c>
      <c r="E20" s="172">
        <f t="shared" si="2"/>
        <v>1780102</v>
      </c>
      <c r="F20" s="117">
        <f t="shared" si="2"/>
        <v>4578.7120798300002</v>
      </c>
      <c r="G20" s="201">
        <f t="shared" si="2"/>
        <v>2782775</v>
      </c>
      <c r="H20" s="202">
        <f t="shared" si="2"/>
        <v>7734.5156234199985</v>
      </c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29"/>
      <c r="B21" s="40" t="s">
        <v>5</v>
      </c>
      <c r="C21" s="233"/>
      <c r="D21" s="234"/>
      <c r="E21" s="246"/>
      <c r="F21" s="247"/>
      <c r="G21" s="196"/>
      <c r="H21" s="198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29"/>
      <c r="B22" s="40" t="s">
        <v>6</v>
      </c>
      <c r="C22" s="51"/>
      <c r="D22" s="165"/>
      <c r="E22" s="173"/>
      <c r="F22" s="117"/>
      <c r="G22" s="196"/>
      <c r="H22" s="198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30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97">
        <v>2782775</v>
      </c>
      <c r="H23" s="199">
        <v>7734.5156234199985</v>
      </c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76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26" t="s">
        <v>4</v>
      </c>
      <c r="B27" s="243" t="s">
        <v>0</v>
      </c>
      <c r="C27" s="231" t="s">
        <v>72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48" t="s">
        <v>1</v>
      </c>
    </row>
    <row r="28" spans="1:17" ht="15" x14ac:dyDescent="0.2">
      <c r="A28" s="227"/>
      <c r="B28" s="240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49"/>
    </row>
    <row r="29" spans="1:17" ht="19.5" customHeight="1" x14ac:dyDescent="0.25">
      <c r="A29" s="69" t="s">
        <v>3</v>
      </c>
      <c r="B29" s="39" t="s">
        <v>33</v>
      </c>
      <c r="C29" s="44">
        <f>C30+C34</f>
        <v>272986</v>
      </c>
      <c r="D29" s="44">
        <f t="shared" ref="D29:N29" si="3">D30+D34</f>
        <v>262049</v>
      </c>
      <c r="E29" s="44">
        <f t="shared" si="3"/>
        <v>241919</v>
      </c>
      <c r="F29" s="44">
        <f t="shared" si="3"/>
        <v>302105</v>
      </c>
      <c r="G29" s="44">
        <f t="shared" si="3"/>
        <v>306207</v>
      </c>
      <c r="H29" s="44">
        <f t="shared" si="3"/>
        <v>327595</v>
      </c>
      <c r="I29" s="44">
        <f t="shared" si="3"/>
        <v>341185</v>
      </c>
      <c r="J29" s="44">
        <f t="shared" si="3"/>
        <v>339799</v>
      </c>
      <c r="K29" s="44">
        <f t="shared" si="3"/>
        <v>332396</v>
      </c>
      <c r="L29" s="44">
        <f t="shared" si="3"/>
        <v>345703</v>
      </c>
      <c r="M29" s="44">
        <f t="shared" si="3"/>
        <v>389509</v>
      </c>
      <c r="N29" s="44">
        <f t="shared" si="3"/>
        <v>0</v>
      </c>
      <c r="O29" s="57">
        <f>SUM(C29:N29)</f>
        <v>3461453</v>
      </c>
      <c r="Q29" s="59"/>
    </row>
    <row r="30" spans="1:17" ht="30.75" x14ac:dyDescent="0.25">
      <c r="A30" s="228"/>
      <c r="B30" s="40" t="s">
        <v>39</v>
      </c>
      <c r="C30" s="45">
        <f>C32+C33</f>
        <v>8953</v>
      </c>
      <c r="D30" s="45">
        <f>D32+D33</f>
        <v>9130</v>
      </c>
      <c r="E30" s="45">
        <f t="shared" ref="E30:N30" si="4">E32+E33</f>
        <v>8784</v>
      </c>
      <c r="F30" s="45">
        <f t="shared" si="4"/>
        <v>10043</v>
      </c>
      <c r="G30" s="45">
        <f t="shared" si="4"/>
        <v>10104</v>
      </c>
      <c r="H30" s="45">
        <f t="shared" si="4"/>
        <v>10738</v>
      </c>
      <c r="I30" s="45">
        <f t="shared" si="4"/>
        <v>11146</v>
      </c>
      <c r="J30" s="45">
        <f t="shared" si="4"/>
        <v>10786</v>
      </c>
      <c r="K30" s="45">
        <f t="shared" si="4"/>
        <v>10950</v>
      </c>
      <c r="L30" s="45">
        <f t="shared" si="4"/>
        <v>11327</v>
      </c>
      <c r="M30" s="45">
        <f t="shared" si="4"/>
        <v>10503</v>
      </c>
      <c r="N30" s="45">
        <f t="shared" si="4"/>
        <v>0</v>
      </c>
      <c r="O30" s="71">
        <f>SUM(C30:N30)</f>
        <v>112464</v>
      </c>
      <c r="Q30" s="59"/>
    </row>
    <row r="31" spans="1:17" ht="15.75" x14ac:dyDescent="0.25">
      <c r="A31" s="229"/>
      <c r="B31" s="40" t="s">
        <v>5</v>
      </c>
      <c r="C31" s="251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71"/>
      <c r="Q31" s="59"/>
    </row>
    <row r="32" spans="1:17" ht="15.75" x14ac:dyDescent="0.25">
      <c r="A32" s="229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29"/>
      <c r="B33" s="40" t="s">
        <v>7</v>
      </c>
      <c r="C33" s="203">
        <v>8953</v>
      </c>
      <c r="D33" s="47">
        <v>9130</v>
      </c>
      <c r="E33" s="47">
        <v>8784</v>
      </c>
      <c r="F33" s="47">
        <v>10043</v>
      </c>
      <c r="G33" s="47">
        <v>10104</v>
      </c>
      <c r="H33" s="47">
        <v>10738</v>
      </c>
      <c r="I33" s="47">
        <v>11146</v>
      </c>
      <c r="J33" s="47">
        <v>10786</v>
      </c>
      <c r="K33" s="47">
        <v>10950</v>
      </c>
      <c r="L33" s="47">
        <v>11327</v>
      </c>
      <c r="M33" s="47">
        <v>10503</v>
      </c>
      <c r="N33" s="64"/>
      <c r="O33" s="72">
        <f>SUM(C33:N33)</f>
        <v>112464</v>
      </c>
      <c r="Q33" s="59"/>
    </row>
    <row r="34" spans="1:17" ht="15.75" x14ac:dyDescent="0.25">
      <c r="A34" s="229"/>
      <c r="B34" s="40" t="s">
        <v>10</v>
      </c>
      <c r="C34" s="45">
        <f>C36+C37</f>
        <v>264033</v>
      </c>
      <c r="D34" s="45">
        <f t="shared" ref="D34:N34" si="5">D36+D37</f>
        <v>252919</v>
      </c>
      <c r="E34" s="45">
        <f t="shared" si="5"/>
        <v>233135</v>
      </c>
      <c r="F34" s="45">
        <f t="shared" si="5"/>
        <v>292062</v>
      </c>
      <c r="G34" s="45">
        <f t="shared" si="5"/>
        <v>296103</v>
      </c>
      <c r="H34" s="45">
        <f t="shared" si="5"/>
        <v>316857</v>
      </c>
      <c r="I34" s="45">
        <f t="shared" si="5"/>
        <v>330039</v>
      </c>
      <c r="J34" s="45">
        <f t="shared" si="5"/>
        <v>329013</v>
      </c>
      <c r="K34" s="45">
        <f t="shared" si="5"/>
        <v>321446</v>
      </c>
      <c r="L34" s="45">
        <f t="shared" si="5"/>
        <v>334376</v>
      </c>
      <c r="M34" s="45">
        <f t="shared" si="5"/>
        <v>379006</v>
      </c>
      <c r="N34" s="45">
        <f t="shared" si="5"/>
        <v>0</v>
      </c>
      <c r="O34" s="71">
        <f>SUM(C34:N34)</f>
        <v>3348989</v>
      </c>
      <c r="Q34" s="59"/>
    </row>
    <row r="35" spans="1:17" ht="15.75" x14ac:dyDescent="0.25">
      <c r="A35" s="229"/>
      <c r="B35" s="40" t="s">
        <v>5</v>
      </c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71"/>
      <c r="Q35" s="59"/>
    </row>
    <row r="36" spans="1:17" ht="15.75" x14ac:dyDescent="0.25">
      <c r="A36" s="22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27"/>
      <c r="B37" s="40" t="s">
        <v>7</v>
      </c>
      <c r="C37" s="47">
        <v>264033</v>
      </c>
      <c r="D37" s="47">
        <v>252919</v>
      </c>
      <c r="E37" s="47">
        <v>233135</v>
      </c>
      <c r="F37" s="47">
        <v>292062</v>
      </c>
      <c r="G37" s="47">
        <v>296103</v>
      </c>
      <c r="H37" s="47">
        <v>316857</v>
      </c>
      <c r="I37" s="47">
        <v>330039</v>
      </c>
      <c r="J37" s="47">
        <v>329013</v>
      </c>
      <c r="K37" s="47">
        <v>321446</v>
      </c>
      <c r="L37" s="47">
        <v>334376</v>
      </c>
      <c r="M37" s="47">
        <v>379006</v>
      </c>
      <c r="N37" s="64"/>
      <c r="O37" s="72">
        <f>SUM(C37:N37)</f>
        <v>3348989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28" t="s">
        <v>4</v>
      </c>
      <c r="B39" s="240" t="s">
        <v>0</v>
      </c>
      <c r="C39" s="241" t="s">
        <v>73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50" t="s">
        <v>1</v>
      </c>
      <c r="P39" s="15"/>
    </row>
    <row r="40" spans="1:17" ht="15" x14ac:dyDescent="0.2">
      <c r="A40" s="227"/>
      <c r="B40" s="240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49"/>
    </row>
    <row r="41" spans="1:17" ht="18.75" customHeight="1" x14ac:dyDescent="0.25">
      <c r="A41" s="70" t="s">
        <v>3</v>
      </c>
      <c r="B41" s="39" t="s">
        <v>32</v>
      </c>
      <c r="C41" s="50">
        <f>C42+C46</f>
        <v>1503.91895929</v>
      </c>
      <c r="D41" s="50">
        <f t="shared" ref="D41:N41" si="6">D42+D46</f>
        <v>1527.5707263100001</v>
      </c>
      <c r="E41" s="50">
        <f t="shared" si="6"/>
        <v>1469.6968882600004</v>
      </c>
      <c r="F41" s="50">
        <f t="shared" si="6"/>
        <v>1712.8969977500001</v>
      </c>
      <c r="G41" s="50">
        <f t="shared" si="6"/>
        <v>1692.4142486000001</v>
      </c>
      <c r="H41" s="50">
        <f t="shared" si="6"/>
        <v>1707.0749697399999</v>
      </c>
      <c r="I41" s="50">
        <f t="shared" si="6"/>
        <v>1678.02384717</v>
      </c>
      <c r="J41" s="50">
        <f t="shared" si="6"/>
        <v>1719.4824417699988</v>
      </c>
      <c r="K41" s="50">
        <f t="shared" si="6"/>
        <v>1735.0286654300014</v>
      </c>
      <c r="L41" s="50">
        <f t="shared" si="6"/>
        <v>1797.40423999</v>
      </c>
      <c r="M41" s="50">
        <f t="shared" si="6"/>
        <v>1864.9496320399999</v>
      </c>
      <c r="N41" s="50">
        <f t="shared" si="6"/>
        <v>0</v>
      </c>
      <c r="O41" s="75">
        <f>SUM(C41:N41)</f>
        <v>18408.46161635</v>
      </c>
      <c r="Q41" s="60"/>
    </row>
    <row r="42" spans="1:17" ht="30.75" x14ac:dyDescent="0.25">
      <c r="A42" s="229"/>
      <c r="B42" s="40" t="s">
        <v>39</v>
      </c>
      <c r="C42" s="46">
        <f>C44+C45</f>
        <v>734.47462941000003</v>
      </c>
      <c r="D42" s="46">
        <f t="shared" ref="D42:N42" si="7">D44+D45</f>
        <v>730.07057400000008</v>
      </c>
      <c r="E42" s="46">
        <f t="shared" si="7"/>
        <v>732.36425200000008</v>
      </c>
      <c r="F42" s="46">
        <f t="shared" si="7"/>
        <v>857.22481696</v>
      </c>
      <c r="G42" s="46">
        <f t="shared" si="7"/>
        <v>832.28949878000003</v>
      </c>
      <c r="H42" s="46">
        <f t="shared" si="7"/>
        <v>846.11014639999985</v>
      </c>
      <c r="I42" s="46">
        <f t="shared" si="7"/>
        <v>828.17911411</v>
      </c>
      <c r="J42" s="46">
        <f t="shared" si="7"/>
        <v>830.01623599999994</v>
      </c>
      <c r="K42" s="46">
        <f t="shared" si="7"/>
        <v>845.29784199999995</v>
      </c>
      <c r="L42" s="46">
        <f t="shared" si="7"/>
        <v>872.86483720000001</v>
      </c>
      <c r="M42" s="46">
        <f t="shared" si="7"/>
        <v>908.56631799999991</v>
      </c>
      <c r="N42" s="46">
        <f t="shared" si="7"/>
        <v>0</v>
      </c>
      <c r="O42" s="76">
        <f t="shared" ref="O42:O49" si="8">SUM(C42:N42)</f>
        <v>9017.458264859999</v>
      </c>
      <c r="Q42" s="60"/>
    </row>
    <row r="43" spans="1:17" ht="15.75" x14ac:dyDescent="0.25">
      <c r="A43" s="229"/>
      <c r="B43" s="40" t="s">
        <v>5</v>
      </c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76"/>
      <c r="Q43" s="60"/>
    </row>
    <row r="44" spans="1:17" ht="15.75" x14ac:dyDescent="0.25">
      <c r="A44" s="22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29"/>
      <c r="B45" s="40" t="s">
        <v>7</v>
      </c>
      <c r="C45" s="48">
        <v>734.47462941000003</v>
      </c>
      <c r="D45" s="48">
        <v>730.07057400000008</v>
      </c>
      <c r="E45" s="53">
        <v>732.36425200000008</v>
      </c>
      <c r="F45" s="48">
        <v>857.22481696</v>
      </c>
      <c r="G45" s="48">
        <v>832.28949878000003</v>
      </c>
      <c r="H45" s="48">
        <v>846.11014639999985</v>
      </c>
      <c r="I45" s="48">
        <v>828.17911411</v>
      </c>
      <c r="J45" s="48">
        <v>830.01623599999994</v>
      </c>
      <c r="K45" s="53">
        <v>845.29784199999995</v>
      </c>
      <c r="L45" s="53">
        <v>872.86483720000001</v>
      </c>
      <c r="M45" s="53">
        <v>908.56631799999991</v>
      </c>
      <c r="N45" s="67"/>
      <c r="O45" s="77">
        <f t="shared" si="8"/>
        <v>9017.458264859999</v>
      </c>
      <c r="Q45" s="60"/>
    </row>
    <row r="46" spans="1:17" ht="15.75" x14ac:dyDescent="0.25">
      <c r="A46" s="229"/>
      <c r="B46" s="40" t="s">
        <v>10</v>
      </c>
      <c r="C46" s="46">
        <f>C48+C49</f>
        <v>769.44432987999994</v>
      </c>
      <c r="D46" s="46">
        <f t="shared" ref="D46:N46" si="9">D48+D49</f>
        <v>797.50015230999998</v>
      </c>
      <c r="E46" s="46">
        <f t="shared" si="9"/>
        <v>737.3326362600003</v>
      </c>
      <c r="F46" s="46">
        <f t="shared" si="9"/>
        <v>855.67218079000008</v>
      </c>
      <c r="G46" s="46">
        <f t="shared" si="9"/>
        <v>860.12474982000003</v>
      </c>
      <c r="H46" s="46">
        <f t="shared" si="9"/>
        <v>860.96482334000007</v>
      </c>
      <c r="I46" s="46">
        <f t="shared" si="9"/>
        <v>849.84473305999995</v>
      </c>
      <c r="J46" s="46">
        <f t="shared" si="9"/>
        <v>889.46620576999885</v>
      </c>
      <c r="K46" s="46">
        <f t="shared" si="9"/>
        <v>889.73082343000146</v>
      </c>
      <c r="L46" s="46">
        <f t="shared" si="9"/>
        <v>924.53940278999994</v>
      </c>
      <c r="M46" s="46">
        <f t="shared" si="9"/>
        <v>956.38331403999996</v>
      </c>
      <c r="N46" s="46">
        <f t="shared" si="9"/>
        <v>0</v>
      </c>
      <c r="O46" s="76">
        <f>SUM(C46:N46)</f>
        <v>9391.0033514900006</v>
      </c>
      <c r="Q46" s="60"/>
    </row>
    <row r="47" spans="1:17" ht="15.75" x14ac:dyDescent="0.25">
      <c r="A47" s="229"/>
      <c r="B47" s="40" t="s">
        <v>5</v>
      </c>
      <c r="C47" s="237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  <c r="O47" s="76">
        <f t="shared" si="8"/>
        <v>0</v>
      </c>
      <c r="Q47" s="60"/>
    </row>
    <row r="48" spans="1:17" ht="15.75" x14ac:dyDescent="0.25">
      <c r="A48" s="22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8"/>
        <v>0</v>
      </c>
      <c r="Q48" s="60"/>
    </row>
    <row r="49" spans="1:17" ht="15.75" customHeight="1" thickBot="1" x14ac:dyDescent="0.25">
      <c r="A49" s="230"/>
      <c r="B49" s="78" t="s">
        <v>7</v>
      </c>
      <c r="C49" s="79">
        <v>769.44432987999994</v>
      </c>
      <c r="D49" s="79">
        <v>797.50015230999998</v>
      </c>
      <c r="E49" s="79">
        <v>737.3326362600003</v>
      </c>
      <c r="F49" s="79">
        <v>855.67218079000008</v>
      </c>
      <c r="G49" s="79">
        <v>860.12474982000003</v>
      </c>
      <c r="H49" s="79">
        <v>860.96482334000007</v>
      </c>
      <c r="I49" s="79">
        <v>849.84473305999995</v>
      </c>
      <c r="J49" s="79">
        <v>889.46620576999885</v>
      </c>
      <c r="K49" s="79">
        <v>889.73082343000146</v>
      </c>
      <c r="L49" s="79">
        <v>924.53940278999994</v>
      </c>
      <c r="M49" s="79">
        <v>956.38331403999996</v>
      </c>
      <c r="N49" s="92"/>
      <c r="O49" s="80">
        <f t="shared" si="8"/>
        <v>9391.0033514900006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4"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K24" sqref="K24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68</v>
      </c>
      <c r="E14" s="159">
        <v>2019</v>
      </c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57">
        <f>E17+E18</f>
        <v>1442</v>
      </c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56"/>
      <c r="F16" s="127"/>
    </row>
    <row r="17" spans="1:6" ht="18" customHeight="1" x14ac:dyDescent="0.2">
      <c r="A17" s="261"/>
      <c r="B17" s="143" t="s">
        <v>43</v>
      </c>
      <c r="C17" s="155">
        <v>459</v>
      </c>
      <c r="D17" s="155">
        <v>668</v>
      </c>
      <c r="E17" s="155">
        <v>704</v>
      </c>
      <c r="F17" s="127"/>
    </row>
    <row r="18" spans="1:6" ht="17.25" customHeight="1" x14ac:dyDescent="0.2">
      <c r="A18" s="262"/>
      <c r="B18" s="143" t="s">
        <v>42</v>
      </c>
      <c r="C18" s="155">
        <v>285</v>
      </c>
      <c r="D18" s="192">
        <v>597</v>
      </c>
      <c r="E18" s="192">
        <v>738</v>
      </c>
      <c r="F18" s="127"/>
    </row>
    <row r="19" spans="1:6" ht="16.5" thickBot="1" x14ac:dyDescent="0.3">
      <c r="A19" s="263"/>
      <c r="B19" s="139"/>
      <c r="C19" s="154"/>
      <c r="D19" s="154"/>
      <c r="E19" s="154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74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26" t="s">
        <v>50</v>
      </c>
      <c r="B23" s="259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27"/>
      <c r="B24" s="260"/>
      <c r="C24" s="146">
        <f>C26+C27</f>
        <v>1455</v>
      </c>
      <c r="D24" s="146">
        <f>SUM(D26:D27)</f>
        <v>1497</v>
      </c>
      <c r="E24" s="146">
        <f>SUM(E26:E27)</f>
        <v>0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56"/>
      <c r="D25" s="257"/>
      <c r="E25" s="257"/>
      <c r="F25" s="258"/>
    </row>
    <row r="26" spans="1:6" ht="14.25" x14ac:dyDescent="0.2">
      <c r="A26" s="261"/>
      <c r="B26" s="143" t="s">
        <v>43</v>
      </c>
      <c r="C26" s="142">
        <v>707</v>
      </c>
      <c r="D26" s="142">
        <v>728</v>
      </c>
      <c r="E26" s="141"/>
      <c r="F26" s="140"/>
    </row>
    <row r="27" spans="1:6" ht="14.25" x14ac:dyDescent="0.2">
      <c r="A27" s="262"/>
      <c r="B27" s="143" t="s">
        <v>42</v>
      </c>
      <c r="C27" s="142">
        <v>748</v>
      </c>
      <c r="D27" s="142">
        <v>769</v>
      </c>
      <c r="E27" s="141"/>
      <c r="F27" s="140"/>
    </row>
    <row r="28" spans="1:6" ht="12.75" customHeight="1" thickBot="1" x14ac:dyDescent="0.25">
      <c r="A28" s="263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69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M16" sqref="M16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70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64" t="s">
        <v>0</v>
      </c>
      <c r="B15" s="265" t="s">
        <v>61</v>
      </c>
      <c r="C15" s="266"/>
      <c r="D15" s="266"/>
      <c r="E15" s="266"/>
      <c r="F15" s="267"/>
    </row>
    <row r="16" spans="1:6" ht="17.25" customHeight="1" thickBot="1" x14ac:dyDescent="0.25">
      <c r="A16" s="264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71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8484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8484</v>
      </c>
    </row>
    <row r="19" spans="1:6" ht="15" thickBot="1" x14ac:dyDescent="0.25">
      <c r="A19" s="186"/>
      <c r="B19" s="268"/>
      <c r="C19" s="269"/>
      <c r="D19" s="269"/>
      <c r="E19" s="269"/>
      <c r="F19" s="270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2017-05-10T13:34:59Z</cp:lastPrinted>
  <dcterms:created xsi:type="dcterms:W3CDTF">2008-03-27T08:38:41Z</dcterms:created>
  <dcterms:modified xsi:type="dcterms:W3CDTF">2020-12-28T10:32:52Z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