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Paraja Elektronike\"/>
    </mc:Choice>
  </mc:AlternateContent>
  <bookViews>
    <workbookView xWindow="0" yWindow="0" windowWidth="28800" windowHeight="973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0">Instrumentet!$A$1:$O$36</definedName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I16" i="11" l="1"/>
  <c r="J16" i="11"/>
  <c r="I20" i="11"/>
  <c r="J20" i="11"/>
  <c r="J15" i="11" s="1"/>
  <c r="I15" i="11" l="1"/>
  <c r="F24" i="14"/>
  <c r="F15" i="12" l="1"/>
  <c r="J24" i="8" l="1"/>
  <c r="I24" i="8"/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7" i="11"/>
  <c r="O31" i="8"/>
  <c r="O32" i="8"/>
  <c r="O24" i="8" l="1"/>
  <c r="H41" i="1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41" i="11" l="1"/>
  <c r="O29" i="11"/>
</calcChain>
</file>

<file path=xl/sharedStrings.xml><?xml version="1.0" encoding="utf-8"?>
<sst xmlns="http://schemas.openxmlformats.org/spreadsheetml/2006/main" count="187" uniqueCount="78">
  <si>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</si>
  <si>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</si>
  <si>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</si>
  <si>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</si>
  <si>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</si>
  <si>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</si>
  <si>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</si>
  <si>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</si>
  <si>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</si>
  <si>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</si>
  <si>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</si>
  <si>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</si>
  <si>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</si>
  <si>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</si>
  <si>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</si>
  <si>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</si>
  <si>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>Mars</t>
  </si>
  <si>
    <t>Maj</t>
  </si>
  <si>
    <t>Dhjetor</t>
  </si>
  <si>
    <t>Shkurt</t>
  </si>
  <si>
    <t>Qershor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</si>
  <si>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</si>
  <si>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</si>
  <si>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</si>
  <si>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</si>
  <si>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</si>
  <si>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</si>
  <si>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</si>
  <si>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</si>
  <si>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</si>
  <si>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</si>
  <si>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</si>
  <si>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</si>
  <si>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</si>
  <si>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</si>
  <si>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</si>
  <si>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</si>
  <si>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</si>
  <si>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</si>
  <si>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</si>
  <si>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</si>
  <si>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</si>
  <si>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</si>
  <si>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</si>
  <si>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</si>
  <si>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</si>
  <si>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</si>
  <si>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</si>
  <si>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</si>
  <si>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</si>
  <si>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</si>
  <si>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</si>
  <si>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</si>
  <si>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</si>
  <si>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</si>
  <si>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</si>
  <si>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</si>
  <si>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</si>
  <si>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</si>
  <si>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</si>
  <si>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</si>
  <si>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</si>
  <si>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</si>
  <si>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Totali 2019</t>
  </si>
  <si>
    <t>Viti 2020</t>
  </si>
  <si>
    <t xml:space="preserve"> Terminalet për paranë elektronike  viti 2020</t>
  </si>
  <si>
    <t>Totali 2020</t>
  </si>
  <si>
    <t>Aneksi 5.  Statistika mbi numrin e llogarive të klientëve për vitin 2020</t>
  </si>
  <si>
    <t>Viti 2021</t>
  </si>
  <si>
    <t xml:space="preserve"> Viti 2021</t>
  </si>
  <si>
    <t xml:space="preserve"> Transaksionet sipas terminaleve për vitin 2021</t>
  </si>
  <si>
    <t xml:space="preserve"> Pagesat sipas instrumentit për vitin 2021</t>
  </si>
  <si>
    <t>Korrik</t>
  </si>
  <si>
    <t>Gusht</t>
  </si>
  <si>
    <t>Shtator</t>
  </si>
  <si>
    <t>Tetor</t>
  </si>
  <si>
    <t>Nëntor</t>
  </si>
  <si>
    <t xml:space="preserve">Gusht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</si>
</sst>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4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97"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justify"/>
    </xf>
    <xf numFmtId="0" fontId="10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9" fillId="2" borderId="2" xfId="1" applyFont="1" applyFill="1" applyBorder="1" applyAlignment="1">
      <alignment horizontal="center"/>
    </xf>
    <xf numFmtId="165" fontId="9" fillId="4" borderId="5" xfId="1" applyNumberFormat="1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9" fillId="2" borderId="2" xfId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3" fillId="2" borderId="10" xfId="0" applyFont="1" applyFill="1" applyBorder="1" applyAlignment="1"/>
    <xf numFmtId="164" fontId="9" fillId="4" borderId="5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justify"/>
    </xf>
    <xf numFmtId="164" fontId="10" fillId="2" borderId="11" xfId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164" fontId="9" fillId="2" borderId="5" xfId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4" fontId="10" fillId="2" borderId="11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0" xfId="6" applyFont="1" applyAlignment="1"/>
    <xf numFmtId="0" fontId="4" fillId="0" borderId="0" xfId="6" applyAlignment="1"/>
    <xf numFmtId="0" fontId="15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15" fillId="2" borderId="0" xfId="6" applyFont="1" applyFill="1" applyAlignment="1"/>
    <xf numFmtId="0" fontId="4" fillId="2" borderId="0" xfId="0" applyFont="1" applyFill="1" applyAlignment="1"/>
    <xf numFmtId="0" fontId="16" fillId="2" borderId="0" xfId="0" applyFont="1" applyFill="1" applyAlignment="1"/>
    <xf numFmtId="165" fontId="0" fillId="0" borderId="0" xfId="4" applyNumberFormat="1" applyFont="1" applyBorder="1" applyAlignment="1"/>
    <xf numFmtId="165" fontId="17" fillId="2" borderId="0" xfId="4" applyNumberFormat="1" applyFont="1" applyFill="1" applyBorder="1" applyAlignment="1"/>
    <xf numFmtId="0" fontId="17" fillId="2" borderId="0" xfId="6" applyFont="1" applyFill="1" applyBorder="1" applyAlignment="1"/>
    <xf numFmtId="0" fontId="18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17" fillId="2" borderId="4" xfId="4" applyNumberFormat="1" applyFont="1" applyFill="1" applyBorder="1" applyAlignment="1"/>
    <xf numFmtId="0" fontId="17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17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18" fillId="2" borderId="8" xfId="6" applyFont="1" applyFill="1" applyBorder="1" applyAlignment="1">
      <alignment horizontal="center"/>
    </xf>
    <xf numFmtId="165" fontId="9" fillId="4" borderId="5" xfId="4" applyNumberFormat="1" applyFont="1" applyFill="1" applyBorder="1" applyAlignment="1">
      <alignment horizontal="center"/>
    </xf>
    <xf numFmtId="165" fontId="9" fillId="4" borderId="2" xfId="4" applyNumberFormat="1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0" fontId="19" fillId="2" borderId="22" xfId="6" applyFont="1" applyFill="1" applyBorder="1" applyAlignment="1">
      <alignment horizontal="center"/>
    </xf>
    <xf numFmtId="0" fontId="19" fillId="2" borderId="23" xfId="6" applyFont="1" applyFill="1" applyBorder="1" applyAlignment="1">
      <alignment horizontal="center"/>
    </xf>
    <xf numFmtId="0" fontId="16" fillId="2" borderId="0" xfId="6" applyFont="1" applyFill="1" applyAlignment="1"/>
    <xf numFmtId="0" fontId="20" fillId="2" borderId="0" xfId="6" applyFont="1" applyFill="1" applyAlignment="1"/>
    <xf numFmtId="0" fontId="21" fillId="2" borderId="0" xfId="6" applyFont="1" applyFill="1" applyAlignment="1"/>
    <xf numFmtId="0" fontId="22" fillId="2" borderId="0" xfId="6" applyFont="1" applyFill="1" applyAlignment="1"/>
    <xf numFmtId="0" fontId="23" fillId="0" borderId="11" xfId="0" applyFont="1" applyBorder="1" applyAlignment="1"/>
    <xf numFmtId="0" fontId="17" fillId="0" borderId="5" xfId="0" applyFont="1" applyBorder="1" applyAlignment="1"/>
    <xf numFmtId="0" fontId="23" fillId="0" borderId="5" xfId="0" applyFont="1" applyBorder="1" applyAlignment="1"/>
    <xf numFmtId="0" fontId="9" fillId="4" borderId="5" xfId="0" applyFont="1" applyFill="1" applyBorder="1" applyAlignment="1">
      <alignment horizontal="right"/>
    </xf>
    <xf numFmtId="0" fontId="12" fillId="2" borderId="6" xfId="6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3" fillId="2" borderId="0" xfId="0" applyFont="1" applyFill="1" applyAlignment="1"/>
    <xf numFmtId="0" fontId="23" fillId="0" borderId="0" xfId="0" applyFont="1" applyAlignment="1"/>
    <xf numFmtId="0" fontId="23" fillId="2" borderId="0" xfId="0" applyFont="1" applyFill="1" applyAlignment="1"/>
    <xf numFmtId="164" fontId="9" fillId="2" borderId="7" xfId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164" fontId="9" fillId="4" borderId="7" xfId="1" applyFont="1" applyFill="1" applyBorder="1" applyAlignment="1">
      <alignment horizontal="center"/>
    </xf>
    <xf numFmtId="164" fontId="10" fillId="2" borderId="13" xfId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164" fontId="9" fillId="4" borderId="5" xfId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36" xfId="1" applyNumberFormat="1" applyFont="1" applyFill="1" applyBorder="1" applyAlignment="1">
      <alignment horizontal="center"/>
    </xf>
    <xf numFmtId="0" fontId="22" fillId="0" borderId="0" xfId="0" applyFont="1" applyAlignment="1"/>
    <xf numFmtId="0" fontId="17" fillId="0" borderId="0" xfId="0" applyFont="1" applyAlignment="1"/>
    <xf numFmtId="0" fontId="17" fillId="0" borderId="39" xfId="0" applyFont="1" applyBorder="1" applyAlignment="1"/>
    <xf numFmtId="0" fontId="17" fillId="0" borderId="24" xfId="0" applyFont="1" applyBorder="1" applyAlignment="1"/>
    <xf numFmtId="0" fontId="17" fillId="0" borderId="40" xfId="0" applyFont="1" applyBorder="1" applyAlignment="1"/>
    <xf numFmtId="0" fontId="19" fillId="0" borderId="1" xfId="0" applyFont="1" applyFill="1" applyBorder="1" applyAlignment="1"/>
    <xf numFmtId="164" fontId="25" fillId="0" borderId="41" xfId="1" applyFont="1" applyBorder="1" applyAlignment="1">
      <alignment horizontal="center"/>
    </xf>
    <xf numFmtId="2" fontId="25" fillId="0" borderId="41" xfId="1" applyNumberFormat="1" applyFont="1" applyBorder="1" applyAlignment="1">
      <alignment horizontal="center"/>
    </xf>
    <xf numFmtId="0" fontId="19" fillId="0" borderId="37" xfId="0" applyFont="1" applyBorder="1" applyAlignment="1"/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/>
    <xf numFmtId="0" fontId="19" fillId="0" borderId="42" xfId="0" applyFont="1" applyBorder="1" applyAlignment="1">
      <alignment horizontal="center"/>
    </xf>
    <xf numFmtId="0" fontId="17" fillId="0" borderId="43" xfId="0" applyFont="1" applyBorder="1" applyAlignment="1"/>
    <xf numFmtId="164" fontId="25" fillId="0" borderId="42" xfId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13" fillId="2" borderId="0" xfId="6" applyFont="1" applyFill="1" applyAlignment="1"/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164" fontId="3" fillId="2" borderId="5" xfId="1" applyFont="1" applyFill="1" applyBorder="1" applyAlignment="1"/>
    <xf numFmtId="164" fontId="3" fillId="2" borderId="11" xfId="1" applyFont="1" applyFill="1" applyBorder="1" applyAlignment="1"/>
    <xf numFmtId="164" fontId="9" fillId="4" borderId="45" xfId="1" applyFont="1" applyFill="1" applyBorder="1" applyAlignment="1">
      <alignment horizontal="center"/>
    </xf>
    <xf numFmtId="165" fontId="12" fillId="2" borderId="8" xfId="1" applyNumberFormat="1" applyFont="1" applyFill="1" applyBorder="1" applyAlignment="1"/>
    <xf numFmtId="164" fontId="12" fillId="2" borderId="45" xfId="1" applyFont="1" applyFill="1" applyBorder="1" applyAlignment="1"/>
    <xf numFmtId="164" fontId="10" fillId="0" borderId="45" xfId="1" applyFont="1" applyFill="1" applyBorder="1" applyAlignment="1">
      <alignment horizontal="center"/>
    </xf>
    <xf numFmtId="0" fontId="19" fillId="0" borderId="37" xfId="0" applyFont="1" applyBorder="1" applyAlignment="1"/>
    <xf numFmtId="0" fontId="10" fillId="0" borderId="0" xfId="0" applyFont="1" applyAlignment="1"/>
    <xf numFmtId="165" fontId="10" fillId="0" borderId="2" xfId="1" applyNumberFormat="1" applyFont="1" applyFill="1" applyBorder="1" applyAlignment="1">
      <alignment horizontal="center"/>
    </xf>
    <xf numFmtId="165" fontId="10" fillId="0" borderId="7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9" fillId="0" borderId="7" xfId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10" fillId="0" borderId="2" xfId="1" applyFont="1" applyFill="1" applyBorder="1" applyAlignment="1">
      <alignment horizontal="center"/>
    </xf>
    <xf numFmtId="164" fontId="10" fillId="0" borderId="7" xfId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/>
    </xf>
    <xf numFmtId="164" fontId="10" fillId="0" borderId="13" xfId="1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23" fillId="0" borderId="7" xfId="0" applyFont="1" applyBorder="1" applyAlignment="1"/>
    <xf numFmtId="0" fontId="17" fillId="0" borderId="7" xfId="0" applyFont="1" applyBorder="1" applyAlignment="1"/>
    <xf numFmtId="0" fontId="17" fillId="0" borderId="7" xfId="0" applyFont="1" applyBorder="1" applyAlignment="1">
      <alignment horizontal="right"/>
    </xf>
    <xf numFmtId="0" fontId="23" fillId="0" borderId="13" xfId="0" applyFont="1" applyBorder="1" applyAlignment="1"/>
    <xf numFmtId="0" fontId="0" fillId="2" borderId="45" xfId="0" applyFill="1" applyBorder="1" applyAlignment="1"/>
    <xf numFmtId="0" fontId="0" fillId="2" borderId="47" xfId="0" applyFill="1" applyBorder="1" applyAlignment="1"/>
    <xf numFmtId="0" fontId="24" fillId="2" borderId="46" xfId="0" applyFont="1" applyFill="1" applyBorder="1" applyAlignment="1">
      <alignment horizontal="center"/>
    </xf>
    <xf numFmtId="0" fontId="19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165" fontId="12" fillId="5" borderId="2" xfId="1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0" fontId="12" fillId="2" borderId="18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165" fontId="12" fillId="3" borderId="2" xfId="1" applyNumberFormat="1" applyFont="1" applyFill="1" applyBorder="1" applyAlignment="1">
      <alignment wrapText="1"/>
    </xf>
    <xf numFmtId="165" fontId="12" fillId="3" borderId="5" xfId="1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12" fillId="0" borderId="3" xfId="2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165" fontId="12" fillId="0" borderId="7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3" fillId="0" borderId="7" xfId="1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164" fontId="12" fillId="0" borderId="2" xfId="1" applyNumberFormat="1" applyFont="1" applyFill="1" applyBorder="1" applyAlignment="1">
      <alignment wrapText="1"/>
    </xf>
    <xf numFmtId="164" fontId="12" fillId="0" borderId="14" xfId="1" applyNumberFormat="1" applyFont="1" applyFill="1" applyBorder="1" applyAlignment="1">
      <alignment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wrapText="1"/>
    </xf>
    <xf numFmtId="164" fontId="12" fillId="0" borderId="7" xfId="1" applyNumberFormat="1" applyFont="1" applyFill="1" applyBorder="1" applyAlignment="1">
      <alignment wrapText="1"/>
    </xf>
    <xf numFmtId="164" fontId="12" fillId="0" borderId="5" xfId="1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64" fontId="3" fillId="0" borderId="4" xfId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164" fontId="3" fillId="0" borderId="4" xfId="1" applyNumberFormat="1" applyFont="1" applyFill="1" applyBorder="1" applyAlignment="1">
      <alignment wrapText="1"/>
    </xf>
    <xf numFmtId="164" fontId="3" fillId="0" borderId="13" xfId="1" applyNumberFormat="1" applyFont="1" applyFill="1" applyBorder="1" applyAlignment="1">
      <alignment wrapText="1"/>
    </xf>
    <xf numFmtId="164" fontId="3" fillId="0" borderId="11" xfId="1" applyNumberFormat="1" applyFont="1" applyFill="1" applyBorder="1" applyAlignment="1">
      <alignment wrapText="1"/>
    </xf>
    <xf numFmtId="0" fontId="3" fillId="2" borderId="0" xfId="0" applyFont="1" applyFill="1" applyAlignment="1">
      <alignment horizontal="right" wrapText="1"/>
    </xf>
    <xf numFmtId="4" fontId="3" fillId="0" borderId="0" xfId="0" applyNumberFormat="1" applyFont="1" applyAlignment="1">
      <alignment wrapText="1"/>
    </xf>
    <xf numFmtId="43" fontId="3" fillId="2" borderId="0" xfId="0" applyNumberFormat="1" applyFont="1" applyFill="1" applyAlignment="1"/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7" xfId="1" applyFont="1" applyFill="1" applyBorder="1" applyAlignment="1">
      <alignment horizontal="center"/>
    </xf>
    <xf numFmtId="164" fontId="9" fillId="2" borderId="31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9" fillId="2" borderId="32" xfId="1" applyFont="1" applyFill="1" applyBorder="1" applyAlignment="1">
      <alignment horizontal="center"/>
    </xf>
    <xf numFmtId="164" fontId="9" fillId="2" borderId="14" xfId="1" applyFont="1" applyFill="1" applyBorder="1" applyAlignment="1">
      <alignment horizontal="center"/>
    </xf>
    <xf numFmtId="4" fontId="9" fillId="2" borderId="29" xfId="0" applyNumberFormat="1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9" fillId="2" borderId="30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165" fontId="17" fillId="2" borderId="7" xfId="4" applyNumberFormat="1" applyFont="1" applyFill="1" applyBorder="1" applyAlignment="1">
      <alignment horizontal="center"/>
    </xf>
    <xf numFmtId="165" fontId="17" fillId="2" borderId="31" xfId="4" applyNumberFormat="1" applyFont="1" applyFill="1" applyBorder="1" applyAlignment="1">
      <alignment horizontal="center"/>
    </xf>
    <xf numFmtId="165" fontId="17" fillId="2" borderId="14" xfId="4" applyNumberFormat="1" applyFont="1" applyFill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2" fillId="2" borderId="6" xfId="6" applyFont="1" applyFill="1" applyBorder="1" applyAlignment="1">
      <alignment horizontal="left"/>
    </xf>
    <xf numFmtId="0" fontId="18" fillId="2" borderId="9" xfId="6" applyFont="1" applyFill="1" applyBorder="1" applyAlignment="1">
      <alignment horizontal="center"/>
    </xf>
    <xf numFmtId="0" fontId="18" fillId="2" borderId="15" xfId="6" applyFont="1" applyFill="1" applyBorder="1" applyAlignment="1">
      <alignment horizontal="center"/>
    </xf>
    <xf numFmtId="0" fontId="18" fillId="2" borderId="16" xfId="6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Border="1" applyAlignment="1"/>
    <xf numFmtId="0" fontId="19" fillId="0" borderId="38" xfId="0" applyFont="1" applyBorder="1" applyAlignment="1"/>
    <xf numFmtId="0" fontId="19" fillId="0" borderId="44" xfId="0" applyFont="1" applyBorder="1" applyAlignment="1"/>
    <xf numFmtId="0" fontId="3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left" wrapText="1"/>
    </xf>
    <xf numFmtId="0" fontId="26" fillId="2" borderId="40" xfId="0" applyFont="1" applyFill="1" applyBorder="1" applyAlignment="1">
      <alignment horizontal="left" wrapText="1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8</xdr:col>
      <xdr:colOff>628650</xdr:colOff>
      <xdr:row>13</xdr:row>
      <xdr:rowOff>34925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55594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7</xdr:col>
      <xdr:colOff>495300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64293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3</xdr:col>
      <xdr:colOff>971550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0957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4" zoomScaleNormal="100" zoomScaleSheetLayoutView="100" workbookViewId="0">
      <selection activeCell="L15" sqref="L15"/>
    </sheetView>
  </sheetViews>
  <sheetFormatPr defaultColWidth="85.7109375" defaultRowHeight="15" customHeight="1" x14ac:dyDescent="0.2"/>
  <cols>
    <col min="1" max="1" width="11.42578125" style="155" customWidth="1"/>
    <col min="2" max="2" width="53.28515625" style="155" customWidth="1"/>
    <col min="3" max="3" width="12.7109375" style="155" customWidth="1"/>
    <col min="4" max="4" width="12.7109375" style="220" customWidth="1"/>
    <col min="5" max="5" width="12.7109375" style="155" customWidth="1"/>
    <col min="6" max="6" width="12.7109375" style="220" customWidth="1"/>
    <col min="7" max="7" width="12.7109375" style="155" customWidth="1"/>
    <col min="8" max="8" width="12.7109375" style="220" customWidth="1"/>
    <col min="9" max="9" width="12.7109375" style="155" customWidth="1"/>
    <col min="10" max="10" width="12.7109375" style="220" customWidth="1"/>
    <col min="11" max="15" width="12.7109375" style="155" customWidth="1"/>
    <col min="16" max="16384" width="85.7109375" style="155"/>
  </cols>
  <sheetData>
    <row r="1" spans="1:15" ht="15" customHeight="1" x14ac:dyDescent="0.2">
      <c r="A1" s="153"/>
      <c r="B1" s="153"/>
      <c r="C1" s="153"/>
      <c r="D1" s="154"/>
      <c r="E1" s="153"/>
      <c r="F1" s="154"/>
      <c r="G1" s="153"/>
      <c r="H1" s="154"/>
      <c r="I1" s="153"/>
      <c r="J1" s="154"/>
      <c r="K1" s="153"/>
      <c r="L1" s="153"/>
      <c r="M1" s="153"/>
      <c r="N1" s="153"/>
      <c r="O1" s="153"/>
    </row>
    <row r="2" spans="1:15" ht="15" customHeight="1" x14ac:dyDescent="0.2">
      <c r="A2" s="153"/>
      <c r="B2" s="153"/>
      <c r="C2" s="153"/>
      <c r="D2" s="154"/>
      <c r="E2" s="153"/>
      <c r="F2" s="154"/>
      <c r="G2" s="153"/>
      <c r="H2" s="154"/>
      <c r="I2" s="153"/>
      <c r="J2" s="154"/>
      <c r="K2" s="153"/>
      <c r="L2" s="153"/>
      <c r="M2" s="153"/>
      <c r="N2" s="153"/>
      <c r="O2" s="153"/>
    </row>
    <row r="3" spans="1:15" ht="15" customHeight="1" x14ac:dyDescent="0.2">
      <c r="A3" s="156"/>
      <c r="B3" s="157"/>
      <c r="C3" s="158"/>
      <c r="D3" s="159"/>
      <c r="E3" s="160"/>
      <c r="F3" s="159"/>
      <c r="G3" s="160"/>
      <c r="H3" s="159"/>
      <c r="I3" s="160"/>
      <c r="J3" s="159"/>
      <c r="K3" s="160"/>
      <c r="L3" s="160"/>
      <c r="M3" s="153"/>
      <c r="N3" s="153"/>
      <c r="O3" s="153"/>
    </row>
    <row r="4" spans="1:15" ht="15" customHeight="1" x14ac:dyDescent="0.2">
      <c r="A4" s="156"/>
      <c r="B4" s="157"/>
      <c r="C4" s="158"/>
      <c r="D4" s="159"/>
      <c r="E4" s="160"/>
      <c r="F4" s="159"/>
      <c r="G4" s="160"/>
      <c r="H4" s="159"/>
      <c r="I4" s="160"/>
      <c r="J4" s="159"/>
      <c r="K4" s="160"/>
      <c r="L4" s="160"/>
      <c r="M4" s="153"/>
      <c r="N4" s="153"/>
      <c r="O4" s="153"/>
    </row>
    <row r="5" spans="1:15" ht="15" customHeight="1" x14ac:dyDescent="0.2">
      <c r="A5" s="156"/>
      <c r="B5" s="157"/>
      <c r="C5" s="158"/>
      <c r="D5" s="159"/>
      <c r="E5" s="160"/>
      <c r="F5" s="159"/>
      <c r="G5" s="160"/>
      <c r="H5" s="159"/>
      <c r="I5" s="160"/>
      <c r="J5" s="159"/>
      <c r="K5" s="160"/>
      <c r="L5" s="160"/>
      <c r="M5" s="153"/>
      <c r="N5" s="153"/>
      <c r="O5" s="153"/>
    </row>
    <row r="6" spans="1:15" ht="15" customHeight="1" x14ac:dyDescent="0.2">
      <c r="A6" s="156"/>
      <c r="B6" s="157"/>
      <c r="C6" s="158"/>
      <c r="D6" s="159"/>
      <c r="E6" s="160"/>
      <c r="F6" s="159"/>
      <c r="G6" s="160"/>
      <c r="H6" s="159"/>
      <c r="I6" s="160"/>
      <c r="J6" s="159"/>
      <c r="K6" s="160"/>
      <c r="L6" s="160"/>
      <c r="M6" s="153"/>
      <c r="N6" s="153"/>
      <c r="O6" s="153"/>
    </row>
    <row r="7" spans="1:15" ht="15" customHeight="1" x14ac:dyDescent="0.2">
      <c r="A7" s="156"/>
      <c r="B7" s="157"/>
      <c r="C7" s="158"/>
      <c r="D7" s="159"/>
      <c r="E7" s="160"/>
      <c r="F7" s="159"/>
      <c r="G7" s="160"/>
      <c r="H7" s="159"/>
      <c r="I7" s="160"/>
      <c r="J7" s="159"/>
      <c r="K7" s="160"/>
      <c r="L7" s="160"/>
      <c r="M7" s="153"/>
      <c r="N7" s="153"/>
      <c r="O7" s="153"/>
    </row>
    <row r="8" spans="1:15" ht="15" customHeight="1" x14ac:dyDescent="0.2">
      <c r="A8" s="156"/>
      <c r="B8" s="157"/>
      <c r="C8" s="158"/>
      <c r="D8" s="159"/>
      <c r="E8" s="160"/>
      <c r="F8" s="159"/>
      <c r="G8" s="160"/>
      <c r="H8" s="159"/>
      <c r="I8" s="160"/>
      <c r="J8" s="159"/>
      <c r="K8" s="160"/>
      <c r="L8" s="160"/>
      <c r="M8" s="153"/>
      <c r="N8" s="153"/>
      <c r="O8" s="153"/>
    </row>
    <row r="9" spans="1:15" ht="15" customHeight="1" x14ac:dyDescent="0.2">
      <c r="A9" s="156"/>
      <c r="B9" s="157"/>
      <c r="C9" s="158"/>
      <c r="D9" s="159"/>
      <c r="E9" s="160"/>
      <c r="F9" s="159"/>
      <c r="G9" s="160"/>
      <c r="H9" s="159"/>
      <c r="I9" s="160"/>
      <c r="J9" s="159"/>
      <c r="K9" s="160"/>
      <c r="L9" s="160"/>
      <c r="M9" s="153"/>
      <c r="N9" s="153"/>
      <c r="O9" s="153"/>
    </row>
    <row r="10" spans="1:15" ht="15" customHeight="1" x14ac:dyDescent="0.2">
      <c r="A10" s="156"/>
      <c r="B10" s="157"/>
      <c r="C10" s="158"/>
      <c r="D10" s="159"/>
      <c r="E10" s="160"/>
      <c r="F10" s="159"/>
      <c r="G10" s="160"/>
      <c r="H10" s="159"/>
      <c r="I10" s="160"/>
      <c r="J10" s="159"/>
      <c r="K10" s="160"/>
      <c r="L10" s="160"/>
      <c r="M10" s="153"/>
      <c r="N10" s="153"/>
      <c r="O10" s="153"/>
    </row>
    <row r="11" spans="1:15" ht="15" customHeight="1" x14ac:dyDescent="0.2">
      <c r="A11" s="156"/>
      <c r="B11" s="157"/>
      <c r="C11" s="158"/>
      <c r="D11" s="159"/>
      <c r="E11" s="160"/>
      <c r="F11" s="159"/>
      <c r="G11" s="160"/>
      <c r="H11" s="159"/>
      <c r="I11" s="160"/>
      <c r="J11" s="159"/>
      <c r="K11" s="160"/>
      <c r="L11" s="160"/>
      <c r="M11" s="153"/>
      <c r="N11" s="153"/>
      <c r="O11" s="153"/>
    </row>
    <row r="12" spans="1:15" ht="15" customHeight="1" x14ac:dyDescent="0.2">
      <c r="A12" s="161"/>
      <c r="B12" s="157" t="s">
        <v>32</v>
      </c>
      <c r="C12" s="158"/>
      <c r="D12" s="159"/>
      <c r="E12" s="160"/>
      <c r="F12" s="159"/>
      <c r="G12" s="160"/>
      <c r="H12" s="159"/>
      <c r="I12" s="160"/>
      <c r="J12" s="159"/>
      <c r="K12" s="160"/>
      <c r="L12" s="160"/>
      <c r="M12" s="153"/>
      <c r="N12" s="153"/>
      <c r="O12" s="153"/>
    </row>
    <row r="13" spans="1:15" ht="15" customHeight="1" thickBot="1" x14ac:dyDescent="0.25">
      <c r="A13" s="156"/>
      <c r="B13" s="157"/>
      <c r="C13" s="158"/>
      <c r="D13" s="159"/>
      <c r="E13" s="160"/>
      <c r="F13" s="159"/>
      <c r="G13" s="160"/>
      <c r="H13" s="159"/>
      <c r="I13" s="160"/>
      <c r="J13" s="160"/>
      <c r="K13" s="153"/>
      <c r="L13" s="153"/>
      <c r="M13" s="153"/>
    </row>
    <row r="14" spans="1:15" ht="15" customHeight="1" x14ac:dyDescent="0.25">
      <c r="A14" s="239" t="s">
        <v>4</v>
      </c>
      <c r="B14" s="236" t="s">
        <v>28</v>
      </c>
      <c r="C14" s="236" t="s">
        <v>50</v>
      </c>
      <c r="D14" s="238"/>
      <c r="E14" s="236" t="s">
        <v>46</v>
      </c>
      <c r="F14" s="238"/>
      <c r="G14" s="236" t="s">
        <v>61</v>
      </c>
      <c r="H14" s="238"/>
      <c r="I14" s="236" t="s">
        <v>64</v>
      </c>
      <c r="J14" s="238"/>
      <c r="K14" s="153"/>
      <c r="L14" s="153"/>
      <c r="M14" s="153"/>
    </row>
    <row r="15" spans="1:15" ht="15" customHeight="1" x14ac:dyDescent="0.2">
      <c r="A15" s="240"/>
      <c r="B15" s="237"/>
      <c r="C15" s="162" t="s">
        <v>30</v>
      </c>
      <c r="D15" s="163" t="s">
        <v>31</v>
      </c>
      <c r="E15" s="162" t="s">
        <v>30</v>
      </c>
      <c r="F15" s="163" t="s">
        <v>31</v>
      </c>
      <c r="G15" s="162" t="s">
        <v>30</v>
      </c>
      <c r="H15" s="163" t="s">
        <v>31</v>
      </c>
      <c r="I15" s="162" t="s">
        <v>30</v>
      </c>
      <c r="J15" s="163" t="s">
        <v>31</v>
      </c>
      <c r="K15" s="153"/>
      <c r="L15" s="153"/>
      <c r="M15" s="153"/>
    </row>
    <row r="16" spans="1:15" ht="15" customHeight="1" x14ac:dyDescent="0.25">
      <c r="A16" s="164" t="s">
        <v>3</v>
      </c>
      <c r="B16" s="165" t="s">
        <v>9</v>
      </c>
      <c r="C16" s="166">
        <v>1030371</v>
      </c>
      <c r="D16" s="167">
        <v>2562.1163676199999</v>
      </c>
      <c r="E16" s="166">
        <v>1780102</v>
      </c>
      <c r="F16" s="167">
        <v>4578.71061998</v>
      </c>
      <c r="G16" s="166">
        <v>2782775</v>
      </c>
      <c r="H16" s="167">
        <v>7734.5156234199985</v>
      </c>
      <c r="I16" s="166">
        <v>3798822</v>
      </c>
      <c r="J16" s="167">
        <v>10792.96331578</v>
      </c>
      <c r="K16" s="153"/>
      <c r="L16" s="153"/>
      <c r="M16" s="153"/>
    </row>
    <row r="17" spans="1:15" ht="15" customHeight="1" x14ac:dyDescent="0.25">
      <c r="A17" s="168"/>
      <c r="B17" s="169" t="s">
        <v>23</v>
      </c>
      <c r="C17" s="170"/>
      <c r="D17" s="171"/>
      <c r="E17" s="170"/>
      <c r="F17" s="171"/>
      <c r="G17" s="170"/>
      <c r="H17" s="171"/>
      <c r="I17" s="170"/>
      <c r="J17" s="171"/>
      <c r="K17" s="153"/>
      <c r="L17" s="153"/>
      <c r="M17" s="153"/>
    </row>
    <row r="18" spans="1:15" ht="15" customHeight="1" thickBot="1" x14ac:dyDescent="0.3">
      <c r="A18" s="172"/>
      <c r="B18" s="173" t="s">
        <v>29</v>
      </c>
      <c r="C18" s="174">
        <f>C16</f>
        <v>1030371</v>
      </c>
      <c r="D18" s="175">
        <v>2065.2593116032981</v>
      </c>
      <c r="E18" s="174">
        <v>1780102</v>
      </c>
      <c r="F18" s="175">
        <v>4578.71061998</v>
      </c>
      <c r="G18" s="174">
        <v>2782775</v>
      </c>
      <c r="H18" s="175">
        <v>7734.5156234199985</v>
      </c>
      <c r="I18" s="174">
        <v>3798822</v>
      </c>
      <c r="J18" s="175">
        <v>10792.96331578</v>
      </c>
      <c r="K18" s="153"/>
      <c r="L18" s="153"/>
      <c r="M18" s="153"/>
    </row>
    <row r="19" spans="1:15" ht="15" customHeight="1" x14ac:dyDescent="0.25">
      <c r="A19" s="176"/>
      <c r="B19" s="160"/>
      <c r="C19" s="177"/>
      <c r="D19" s="159"/>
      <c r="E19" s="160"/>
      <c r="F19" s="159"/>
      <c r="G19" s="160"/>
      <c r="H19" s="159"/>
      <c r="I19" s="160"/>
      <c r="J19" s="160"/>
      <c r="K19" s="153"/>
      <c r="L19" s="153"/>
      <c r="M19" s="153"/>
    </row>
    <row r="20" spans="1:15" ht="15" customHeight="1" x14ac:dyDescent="0.2">
      <c r="A20" s="178"/>
      <c r="B20" s="179" t="s">
        <v>71</v>
      </c>
      <c r="C20" s="158"/>
      <c r="D20" s="159"/>
      <c r="E20" s="160"/>
      <c r="F20" s="159"/>
      <c r="G20" s="160"/>
      <c r="H20" s="159"/>
      <c r="I20" s="160"/>
      <c r="J20" s="160"/>
      <c r="K20" s="153"/>
      <c r="L20" s="153"/>
      <c r="M20" s="153"/>
    </row>
    <row r="21" spans="1:15" ht="15" customHeight="1" thickBot="1" x14ac:dyDescent="0.25">
      <c r="A21" s="156"/>
      <c r="C21" s="160"/>
      <c r="D21" s="159"/>
      <c r="E21" s="160"/>
      <c r="F21" s="159"/>
      <c r="G21" s="160"/>
      <c r="H21" s="159"/>
      <c r="I21" s="160"/>
      <c r="J21" s="159"/>
      <c r="K21" s="160"/>
      <c r="L21" s="160"/>
      <c r="M21" s="153"/>
      <c r="N21" s="153"/>
      <c r="O21" s="153"/>
    </row>
    <row r="22" spans="1:15" s="181" customFormat="1" ht="15" customHeight="1" x14ac:dyDescent="0.25">
      <c r="A22" s="180" t="s">
        <v>4</v>
      </c>
      <c r="B22" s="244" t="s">
        <v>25</v>
      </c>
      <c r="C22" s="226" t="s">
        <v>68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  <c r="O22" s="229" t="s">
        <v>1</v>
      </c>
    </row>
    <row r="23" spans="1:15" s="181" customFormat="1" ht="15" customHeight="1" x14ac:dyDescent="0.25">
      <c r="A23" s="168"/>
      <c r="B23" s="245"/>
      <c r="C23" s="182" t="s">
        <v>11</v>
      </c>
      <c r="D23" s="182" t="s">
        <v>12</v>
      </c>
      <c r="E23" s="182" t="s">
        <v>16</v>
      </c>
      <c r="F23" s="182" t="s">
        <v>14</v>
      </c>
      <c r="G23" s="182" t="s">
        <v>17</v>
      </c>
      <c r="H23" s="182" t="s">
        <v>15</v>
      </c>
      <c r="I23" s="182" t="s">
        <v>72</v>
      </c>
      <c r="J23" s="182" t="s">
        <v>77</v>
      </c>
      <c r="K23" s="182" t="s">
        <v>74</v>
      </c>
      <c r="L23" s="182" t="s">
        <v>75</v>
      </c>
      <c r="M23" s="182" t="s">
        <v>76</v>
      </c>
      <c r="N23" s="183" t="s">
        <v>18</v>
      </c>
      <c r="O23" s="230"/>
    </row>
    <row r="24" spans="1:15" s="181" customFormat="1" ht="15" customHeight="1" x14ac:dyDescent="0.25">
      <c r="A24" s="164" t="s">
        <v>3</v>
      </c>
      <c r="B24" s="184" t="s">
        <v>9</v>
      </c>
      <c r="C24" s="185">
        <f>C25+C26</f>
        <v>402800</v>
      </c>
      <c r="D24" s="185">
        <f t="shared" ref="D24:N24" si="0">D25+D26</f>
        <v>397234</v>
      </c>
      <c r="E24" s="185">
        <f t="shared" si="0"/>
        <v>0</v>
      </c>
      <c r="F24" s="185">
        <f t="shared" si="0"/>
        <v>0</v>
      </c>
      <c r="G24" s="185">
        <f t="shared" si="0"/>
        <v>0</v>
      </c>
      <c r="H24" s="185">
        <f t="shared" si="0"/>
        <v>0</v>
      </c>
      <c r="I24" s="185">
        <f>I25+I26</f>
        <v>0</v>
      </c>
      <c r="J24" s="185">
        <f>J25+J26</f>
        <v>0</v>
      </c>
      <c r="K24" s="185">
        <f t="shared" si="0"/>
        <v>0</v>
      </c>
      <c r="L24" s="185">
        <f t="shared" si="0"/>
        <v>0</v>
      </c>
      <c r="M24" s="185">
        <f t="shared" si="0"/>
        <v>0</v>
      </c>
      <c r="N24" s="185">
        <f t="shared" si="0"/>
        <v>0</v>
      </c>
      <c r="O24" s="186">
        <f>SUM(C24:N24)</f>
        <v>800034</v>
      </c>
    </row>
    <row r="25" spans="1:15" s="181" customFormat="1" ht="15" customHeight="1" x14ac:dyDescent="0.25">
      <c r="A25" s="187"/>
      <c r="B25" s="188" t="s">
        <v>23</v>
      </c>
      <c r="C25" s="189"/>
      <c r="D25" s="190"/>
      <c r="E25" s="191"/>
      <c r="F25" s="192"/>
      <c r="G25" s="193"/>
      <c r="H25" s="193"/>
      <c r="I25" s="193"/>
      <c r="J25" s="193"/>
      <c r="K25" s="193"/>
      <c r="L25" s="192"/>
      <c r="M25" s="189"/>
      <c r="N25" s="194"/>
      <c r="O25" s="195"/>
    </row>
    <row r="26" spans="1:15" ht="15" customHeight="1" x14ac:dyDescent="0.2">
      <c r="A26" s="196"/>
      <c r="B26" s="188" t="s">
        <v>24</v>
      </c>
      <c r="C26" s="197">
        <v>402800</v>
      </c>
      <c r="D26" s="197">
        <v>397234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9">
        <f>SUM(C26:N26)</f>
        <v>800034</v>
      </c>
    </row>
    <row r="27" spans="1:15" ht="15" customHeight="1" x14ac:dyDescent="0.2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</row>
    <row r="28" spans="1:15" ht="15" customHeight="1" x14ac:dyDescent="0.25">
      <c r="A28" s="200" t="s">
        <v>4</v>
      </c>
      <c r="B28" s="222" t="s">
        <v>35</v>
      </c>
      <c r="C28" s="233" t="s">
        <v>68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1" t="s">
        <v>1</v>
      </c>
    </row>
    <row r="29" spans="1:15" ht="15" customHeight="1" x14ac:dyDescent="0.25">
      <c r="A29" s="187"/>
      <c r="B29" s="223"/>
      <c r="C29" s="201" t="s">
        <v>11</v>
      </c>
      <c r="D29" s="201" t="s">
        <v>12</v>
      </c>
      <c r="E29" s="201" t="s">
        <v>49</v>
      </c>
      <c r="F29" s="201" t="s">
        <v>14</v>
      </c>
      <c r="G29" s="201" t="s">
        <v>17</v>
      </c>
      <c r="H29" s="201" t="s">
        <v>15</v>
      </c>
      <c r="I29" s="202" t="s">
        <v>72</v>
      </c>
      <c r="J29" s="202" t="s">
        <v>73</v>
      </c>
      <c r="K29" s="202" t="s">
        <v>74</v>
      </c>
      <c r="L29" s="202" t="s">
        <v>75</v>
      </c>
      <c r="M29" s="202" t="s">
        <v>76</v>
      </c>
      <c r="N29" s="203" t="s">
        <v>18</v>
      </c>
      <c r="O29" s="232"/>
    </row>
    <row r="30" spans="1:15" ht="15" customHeight="1" x14ac:dyDescent="0.25">
      <c r="A30" s="204" t="s">
        <v>3</v>
      </c>
      <c r="B30" s="205" t="s">
        <v>9</v>
      </c>
      <c r="C30" s="206">
        <f>C31+C32</f>
        <v>1177.8570000000002</v>
      </c>
      <c r="D30" s="206">
        <f t="shared" ref="D30:N30" si="1">D31+D32</f>
        <v>1181.0333474199999</v>
      </c>
      <c r="E30" s="206">
        <f t="shared" si="1"/>
        <v>0</v>
      </c>
      <c r="F30" s="206">
        <f t="shared" si="1"/>
        <v>0</v>
      </c>
      <c r="G30" s="206">
        <f t="shared" si="1"/>
        <v>0</v>
      </c>
      <c r="H30" s="206">
        <f t="shared" si="1"/>
        <v>0</v>
      </c>
      <c r="I30" s="206">
        <f t="shared" si="1"/>
        <v>0</v>
      </c>
      <c r="J30" s="206">
        <f t="shared" si="1"/>
        <v>0</v>
      </c>
      <c r="K30" s="206">
        <f t="shared" si="1"/>
        <v>0</v>
      </c>
      <c r="L30" s="206">
        <f t="shared" si="1"/>
        <v>0</v>
      </c>
      <c r="M30" s="206">
        <f t="shared" si="1"/>
        <v>0</v>
      </c>
      <c r="N30" s="206">
        <f t="shared" si="1"/>
        <v>0</v>
      </c>
      <c r="O30" s="207">
        <f>SUM(C30:N30)</f>
        <v>2358.8903474200001</v>
      </c>
    </row>
    <row r="31" spans="1:15" ht="15" customHeight="1" x14ac:dyDescent="0.25">
      <c r="A31" s="224"/>
      <c r="B31" s="188" t="s">
        <v>8</v>
      </c>
      <c r="C31" s="208"/>
      <c r="D31" s="209"/>
      <c r="E31" s="210"/>
      <c r="F31" s="193"/>
      <c r="G31" s="193"/>
      <c r="H31" s="193"/>
      <c r="I31" s="193"/>
      <c r="J31" s="193"/>
      <c r="K31" s="206"/>
      <c r="L31" s="206"/>
      <c r="M31" s="206"/>
      <c r="N31" s="211"/>
      <c r="O31" s="212">
        <f>SUM(C31:N31)</f>
        <v>0</v>
      </c>
    </row>
    <row r="32" spans="1:15" ht="15" customHeight="1" thickBot="1" x14ac:dyDescent="0.25">
      <c r="A32" s="225"/>
      <c r="B32" s="213" t="s">
        <v>2</v>
      </c>
      <c r="C32" s="214">
        <v>1177.8570000000002</v>
      </c>
      <c r="D32" s="214">
        <v>1181.0333474199999</v>
      </c>
      <c r="E32" s="215"/>
      <c r="F32" s="215"/>
      <c r="G32" s="215"/>
      <c r="H32" s="215"/>
      <c r="I32" s="215"/>
      <c r="J32" s="215"/>
      <c r="K32" s="215"/>
      <c r="L32" s="216"/>
      <c r="M32" s="216"/>
      <c r="N32" s="217"/>
      <c r="O32" s="218">
        <f>SUM(C32:N32)</f>
        <v>2358.8903474200001</v>
      </c>
    </row>
    <row r="33" spans="1:15" ht="15" customHeight="1" x14ac:dyDescent="0.2">
      <c r="A33" s="296" t="s">
        <v>21</v>
      </c>
      <c r="B33" s="296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5" customHeight="1" x14ac:dyDescent="0.2">
      <c r="A34" s="295" t="s">
        <v>22</v>
      </c>
      <c r="B34" s="295"/>
      <c r="C34" s="153"/>
      <c r="D34" s="153"/>
      <c r="E34" s="219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15" customHeight="1" x14ac:dyDescent="0.2">
      <c r="A35" s="294" t="s">
        <v>51</v>
      </c>
      <c r="B35" s="294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15" customHeight="1" x14ac:dyDescent="0.2">
      <c r="D36" s="155"/>
      <c r="F36" s="155"/>
      <c r="H36" s="155"/>
      <c r="J36" s="155"/>
    </row>
    <row r="37" spans="1:15" ht="15" customHeight="1" x14ac:dyDescent="0.2">
      <c r="D37" s="155"/>
      <c r="F37" s="155"/>
      <c r="H37" s="155"/>
      <c r="J37" s="155"/>
    </row>
    <row r="38" spans="1:15" ht="15" customHeight="1" x14ac:dyDescent="0.2">
      <c r="D38" s="155"/>
      <c r="F38" s="155"/>
      <c r="H38" s="155"/>
      <c r="J38" s="155"/>
    </row>
    <row r="39" spans="1:15" ht="15" customHeight="1" x14ac:dyDescent="0.2">
      <c r="F39" s="155"/>
      <c r="H39" s="155"/>
      <c r="J39" s="155"/>
    </row>
    <row r="40" spans="1:15" ht="15" customHeight="1" x14ac:dyDescent="0.2">
      <c r="D40" s="155"/>
      <c r="F40" s="155"/>
      <c r="H40" s="155"/>
      <c r="J40" s="155"/>
    </row>
    <row r="41" spans="1:15" ht="15" customHeight="1" x14ac:dyDescent="0.2">
      <c r="D41" s="155"/>
      <c r="F41" s="155"/>
      <c r="H41" s="155"/>
      <c r="J41" s="155"/>
    </row>
    <row r="42" spans="1:15" ht="15" customHeight="1" x14ac:dyDescent="0.2">
      <c r="D42" s="155"/>
      <c r="F42" s="155"/>
      <c r="H42" s="155"/>
      <c r="J42" s="155"/>
    </row>
    <row r="43" spans="1:15" ht="15" customHeight="1" x14ac:dyDescent="0.2">
      <c r="D43" s="155"/>
      <c r="F43" s="155"/>
      <c r="H43" s="155"/>
      <c r="J43" s="155"/>
    </row>
    <row r="44" spans="1:15" ht="15" customHeight="1" x14ac:dyDescent="0.2">
      <c r="D44" s="155"/>
      <c r="F44" s="155"/>
      <c r="H44" s="155"/>
      <c r="J44" s="155"/>
    </row>
    <row r="45" spans="1:15" ht="15" customHeight="1" x14ac:dyDescent="0.2">
      <c r="D45" s="155"/>
      <c r="F45" s="155"/>
      <c r="H45" s="155"/>
      <c r="J45" s="155"/>
    </row>
    <row r="46" spans="1:15" ht="15" customHeight="1" x14ac:dyDescent="0.2">
      <c r="D46" s="155"/>
      <c r="F46" s="155"/>
      <c r="H46" s="155"/>
      <c r="J46" s="155"/>
    </row>
    <row r="47" spans="1:15" ht="15" customHeight="1" x14ac:dyDescent="0.2">
      <c r="D47" s="155"/>
      <c r="F47" s="155"/>
      <c r="H47" s="155"/>
      <c r="J47" s="155"/>
    </row>
    <row r="48" spans="1:15" ht="15" customHeight="1" x14ac:dyDescent="0.2">
      <c r="D48" s="155"/>
      <c r="F48" s="155"/>
      <c r="H48" s="155"/>
      <c r="J48" s="155"/>
    </row>
    <row r="49" spans="4:10" ht="15" customHeight="1" x14ac:dyDescent="0.2">
      <c r="D49" s="155"/>
      <c r="F49" s="155"/>
      <c r="H49" s="155"/>
      <c r="J49" s="155"/>
    </row>
    <row r="50" spans="4:10" ht="15" customHeight="1" x14ac:dyDescent="0.2">
      <c r="D50" s="155"/>
      <c r="F50" s="155"/>
      <c r="H50" s="155"/>
      <c r="J50" s="155"/>
    </row>
    <row r="51" spans="4:10" ht="15" customHeight="1" x14ac:dyDescent="0.2">
      <c r="D51" s="155"/>
      <c r="F51" s="155"/>
      <c r="H51" s="155"/>
      <c r="J51" s="155"/>
    </row>
    <row r="52" spans="4:10" ht="15" customHeight="1" x14ac:dyDescent="0.2">
      <c r="D52" s="155"/>
      <c r="F52" s="155"/>
      <c r="H52" s="155"/>
      <c r="J52" s="155"/>
    </row>
    <row r="53" spans="4:10" ht="15" customHeight="1" x14ac:dyDescent="0.2">
      <c r="D53" s="155"/>
      <c r="F53" s="155"/>
      <c r="H53" s="155"/>
      <c r="J53" s="155"/>
    </row>
    <row r="54" spans="4:10" ht="15" customHeight="1" x14ac:dyDescent="0.2">
      <c r="D54" s="155"/>
      <c r="F54" s="155"/>
      <c r="H54" s="155"/>
      <c r="J54" s="155"/>
    </row>
    <row r="55" spans="4:10" ht="15" customHeight="1" x14ac:dyDescent="0.2">
      <c r="D55" s="155"/>
      <c r="F55" s="155"/>
      <c r="H55" s="155"/>
      <c r="J55" s="155"/>
    </row>
    <row r="56" spans="4:10" ht="15" customHeight="1" x14ac:dyDescent="0.2">
      <c r="D56" s="155"/>
      <c r="F56" s="155"/>
      <c r="H56" s="155"/>
      <c r="J56" s="155"/>
    </row>
    <row r="57" spans="4:10" ht="15" customHeight="1" x14ac:dyDescent="0.2">
      <c r="D57" s="155"/>
      <c r="F57" s="155"/>
      <c r="H57" s="155"/>
      <c r="J57" s="155"/>
    </row>
    <row r="58" spans="4:10" ht="15" customHeight="1" x14ac:dyDescent="0.2">
      <c r="D58" s="155"/>
      <c r="F58" s="155"/>
      <c r="H58" s="155"/>
      <c r="J58" s="155"/>
    </row>
    <row r="59" spans="4:10" ht="15" customHeight="1" x14ac:dyDescent="0.2">
      <c r="D59" s="155"/>
      <c r="F59" s="155"/>
      <c r="H59" s="155"/>
      <c r="J59" s="155"/>
    </row>
    <row r="60" spans="4:10" ht="15" customHeight="1" x14ac:dyDescent="0.2">
      <c r="D60" s="155"/>
      <c r="F60" s="155"/>
      <c r="H60" s="155"/>
      <c r="J60" s="155"/>
    </row>
    <row r="61" spans="4:10" ht="15" customHeight="1" x14ac:dyDescent="0.2">
      <c r="D61" s="155"/>
      <c r="F61" s="155"/>
      <c r="H61" s="155"/>
      <c r="J61" s="155"/>
    </row>
    <row r="62" spans="4:10" ht="15" customHeight="1" x14ac:dyDescent="0.2">
      <c r="D62" s="155"/>
      <c r="F62" s="155"/>
      <c r="H62" s="155"/>
      <c r="J62" s="155"/>
    </row>
    <row r="63" spans="4:10" ht="15" customHeight="1" x14ac:dyDescent="0.2">
      <c r="D63" s="155"/>
      <c r="F63" s="155"/>
      <c r="H63" s="155"/>
      <c r="J63" s="155"/>
    </row>
    <row r="64" spans="4:10" ht="15" customHeight="1" x14ac:dyDescent="0.2">
      <c r="D64" s="155"/>
      <c r="F64" s="155"/>
      <c r="H64" s="155"/>
      <c r="J64" s="155"/>
    </row>
    <row r="65" spans="4:10" ht="15" customHeight="1" x14ac:dyDescent="0.2">
      <c r="D65" s="155"/>
      <c r="F65" s="155"/>
      <c r="H65" s="155"/>
      <c r="J65" s="155"/>
    </row>
    <row r="66" spans="4:10" ht="15" customHeight="1" x14ac:dyDescent="0.2">
      <c r="D66" s="155"/>
      <c r="F66" s="155"/>
      <c r="H66" s="155"/>
      <c r="J66" s="155"/>
    </row>
    <row r="67" spans="4:10" ht="15" customHeight="1" x14ac:dyDescent="0.2">
      <c r="D67" s="155"/>
      <c r="F67" s="155"/>
      <c r="H67" s="155"/>
      <c r="J67" s="155"/>
    </row>
    <row r="68" spans="4:10" ht="15" customHeight="1" x14ac:dyDescent="0.2">
      <c r="D68" s="155"/>
      <c r="F68" s="155"/>
      <c r="H68" s="155"/>
      <c r="J68" s="155"/>
    </row>
    <row r="69" spans="4:10" ht="15" customHeight="1" x14ac:dyDescent="0.2">
      <c r="D69" s="155"/>
      <c r="F69" s="155"/>
      <c r="H69" s="155"/>
      <c r="J69" s="155"/>
    </row>
    <row r="70" spans="4:10" ht="15" customHeight="1" x14ac:dyDescent="0.2">
      <c r="D70" s="155"/>
      <c r="F70" s="155"/>
      <c r="H70" s="155"/>
      <c r="J70" s="155"/>
    </row>
    <row r="71" spans="4:10" ht="15" customHeight="1" x14ac:dyDescent="0.2">
      <c r="D71" s="155"/>
      <c r="F71" s="155"/>
      <c r="H71" s="155"/>
      <c r="J71" s="155"/>
    </row>
    <row r="72" spans="4:10" ht="15" customHeight="1" x14ac:dyDescent="0.2">
      <c r="D72" s="155"/>
      <c r="F72" s="155"/>
      <c r="H72" s="155"/>
      <c r="J72" s="155"/>
    </row>
    <row r="73" spans="4:10" ht="15" customHeight="1" x14ac:dyDescent="0.2">
      <c r="D73" s="155"/>
      <c r="F73" s="155"/>
      <c r="H73" s="155"/>
      <c r="J73" s="155"/>
    </row>
    <row r="74" spans="4:10" ht="15" customHeight="1" x14ac:dyDescent="0.2">
      <c r="D74" s="155"/>
      <c r="F74" s="155"/>
      <c r="H74" s="155"/>
      <c r="J74" s="155"/>
    </row>
    <row r="75" spans="4:10" ht="15" customHeight="1" x14ac:dyDescent="0.2">
      <c r="D75" s="155"/>
      <c r="F75" s="155"/>
      <c r="H75" s="155"/>
      <c r="J75" s="155"/>
    </row>
    <row r="76" spans="4:10" ht="15" customHeight="1" x14ac:dyDescent="0.2">
      <c r="D76" s="155"/>
      <c r="F76" s="155"/>
      <c r="H76" s="155"/>
      <c r="J76" s="155"/>
    </row>
    <row r="77" spans="4:10" ht="15" customHeight="1" x14ac:dyDescent="0.2">
      <c r="D77" s="155"/>
      <c r="F77" s="155"/>
      <c r="H77" s="155"/>
      <c r="J77" s="155"/>
    </row>
    <row r="78" spans="4:10" ht="15" customHeight="1" x14ac:dyDescent="0.2">
      <c r="D78" s="155"/>
      <c r="F78" s="155"/>
      <c r="H78" s="155"/>
      <c r="J78" s="155"/>
    </row>
    <row r="79" spans="4:10" ht="15" customHeight="1" x14ac:dyDescent="0.2">
      <c r="D79" s="155"/>
      <c r="F79" s="155"/>
      <c r="H79" s="155"/>
      <c r="J79" s="155"/>
    </row>
    <row r="80" spans="4:10" ht="15" customHeight="1" x14ac:dyDescent="0.2">
      <c r="D80" s="155"/>
      <c r="F80" s="155"/>
      <c r="H80" s="155"/>
      <c r="J80" s="155"/>
    </row>
    <row r="81" spans="4:10" ht="15" customHeight="1" x14ac:dyDescent="0.2">
      <c r="D81" s="155"/>
      <c r="F81" s="155"/>
      <c r="H81" s="155"/>
      <c r="J81" s="155"/>
    </row>
    <row r="82" spans="4:10" ht="15" customHeight="1" x14ac:dyDescent="0.2">
      <c r="D82" s="155"/>
      <c r="F82" s="155"/>
      <c r="H82" s="155"/>
      <c r="J82" s="155"/>
    </row>
    <row r="83" spans="4:10" ht="15" customHeight="1" x14ac:dyDescent="0.2">
      <c r="D83" s="155"/>
      <c r="F83" s="155"/>
      <c r="H83" s="155"/>
      <c r="J83" s="155"/>
    </row>
    <row r="84" spans="4:10" ht="15" customHeight="1" x14ac:dyDescent="0.2">
      <c r="D84" s="155"/>
      <c r="F84" s="155"/>
      <c r="H84" s="155"/>
      <c r="J84" s="155"/>
    </row>
    <row r="85" spans="4:10" ht="15" customHeight="1" x14ac:dyDescent="0.2">
      <c r="D85" s="155"/>
      <c r="F85" s="155"/>
      <c r="H85" s="155"/>
      <c r="J85" s="155"/>
    </row>
    <row r="86" spans="4:10" ht="15" customHeight="1" x14ac:dyDescent="0.2">
      <c r="D86" s="155"/>
      <c r="F86" s="155"/>
      <c r="H86" s="155"/>
      <c r="J86" s="155"/>
    </row>
  </sheetData>
  <mergeCells count="17">
    <mergeCell ref="A34:B34"/>
    <mergeCell ref="A33:B33"/>
    <mergeCell ref="A35:B35"/>
    <mergeCell ref="B14:B15"/>
    <mergeCell ref="C14:D14"/>
    <mergeCell ref="A14:A15"/>
    <mergeCell ref="A27:O27"/>
    <mergeCell ref="B22:B23"/>
    <mergeCell ref="E14:F14"/>
    <mergeCell ref="G14:H14"/>
    <mergeCell ref="I14:J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5"/>
  <sheetViews>
    <sheetView tabSelected="1" topLeftCell="A25" zoomScaleNormal="100" zoomScaleSheetLayoutView="100" workbookViewId="0">
      <selection activeCell="P39" sqref="P39"/>
    </sheetView>
  </sheetViews>
  <sheetFormatPr defaultRowHeight="14.25" x14ac:dyDescent="0.2"/>
  <cols>
    <col min="1" max="1" width="9.28515625" style="2" customWidth="1"/>
    <col min="2" max="2" width="52.7109375" style="2" customWidth="1"/>
    <col min="3" max="3" width="20.7109375" style="2" customWidth="1"/>
    <col min="4" max="4" width="14.85546875" style="3" customWidth="1"/>
    <col min="5" max="5" width="16" style="2" customWidth="1"/>
    <col min="6" max="6" width="13.7109375" style="2" customWidth="1"/>
    <col min="7" max="7" width="16.140625" style="2" bestFit="1" customWidth="1"/>
    <col min="8" max="8" width="14.28515625" style="2" customWidth="1"/>
    <col min="9" max="9" width="16.140625" style="2" bestFit="1" customWidth="1"/>
    <col min="10" max="10" width="13.140625" style="2" customWidth="1"/>
    <col min="11" max="11" width="14.5703125" style="2" customWidth="1"/>
    <col min="12" max="12" width="15.28515625" style="2" customWidth="1"/>
    <col min="13" max="13" width="13.5703125" style="2" customWidth="1"/>
    <col min="14" max="14" width="13" style="2" customWidth="1"/>
    <col min="15" max="15" width="17.140625" style="2" customWidth="1"/>
    <col min="16" max="16" width="12.85546875" style="2" customWidth="1"/>
    <col min="17" max="16384" width="9.140625" style="2"/>
  </cols>
  <sheetData>
    <row r="1" spans="1:15" x14ac:dyDescent="0.2"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" customFormat="1" x14ac:dyDescent="0.2">
      <c r="A11" s="10"/>
      <c r="B11" s="6" t="s">
        <v>34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" customFormat="1" ht="15" thickBot="1" x14ac:dyDescent="0.25">
      <c r="A12" s="10"/>
      <c r="B12" s="10"/>
      <c r="C12" s="10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.25" customHeight="1" x14ac:dyDescent="0.25">
      <c r="A13" s="246" t="s">
        <v>4</v>
      </c>
      <c r="B13" s="255" t="s">
        <v>0</v>
      </c>
      <c r="C13" s="251" t="s">
        <v>50</v>
      </c>
      <c r="D13" s="252"/>
      <c r="E13" s="264" t="s">
        <v>52</v>
      </c>
      <c r="F13" s="265"/>
      <c r="G13" s="277" t="s">
        <v>61</v>
      </c>
      <c r="H13" s="278"/>
      <c r="I13" s="277" t="s">
        <v>64</v>
      </c>
      <c r="J13" s="278"/>
      <c r="K13" s="4"/>
      <c r="L13" s="4"/>
      <c r="M13" s="4"/>
      <c r="N13" s="4"/>
      <c r="O13" s="4"/>
    </row>
    <row r="14" spans="1:15" ht="15" customHeight="1" x14ac:dyDescent="0.2">
      <c r="A14" s="247"/>
      <c r="B14" s="256"/>
      <c r="C14" s="38" t="s">
        <v>30</v>
      </c>
      <c r="D14" s="88" t="s">
        <v>31</v>
      </c>
      <c r="E14" s="91" t="s">
        <v>30</v>
      </c>
      <c r="F14" s="39" t="s">
        <v>31</v>
      </c>
      <c r="G14" s="91" t="s">
        <v>30</v>
      </c>
      <c r="H14" s="39" t="s">
        <v>31</v>
      </c>
      <c r="I14" s="91" t="s">
        <v>30</v>
      </c>
      <c r="J14" s="39" t="s">
        <v>31</v>
      </c>
      <c r="K14" s="4"/>
      <c r="L14" s="4"/>
      <c r="M14" s="4"/>
      <c r="N14" s="4"/>
      <c r="O14" s="4"/>
    </row>
    <row r="15" spans="1:15" ht="19.5" customHeight="1" x14ac:dyDescent="0.25">
      <c r="A15" s="27" t="s">
        <v>3</v>
      </c>
      <c r="B15" s="44" t="s">
        <v>1</v>
      </c>
      <c r="C15" s="16">
        <f t="shared" ref="C15:H15" si="0">C16+C20</f>
        <v>1242093</v>
      </c>
      <c r="D15" s="89">
        <f t="shared" si="0"/>
        <v>5555.0530661900002</v>
      </c>
      <c r="E15" s="92">
        <f t="shared" si="0"/>
        <v>1843010</v>
      </c>
      <c r="F15" s="93">
        <f t="shared" si="0"/>
        <v>9256.4536410199998</v>
      </c>
      <c r="G15" s="118">
        <f t="shared" si="0"/>
        <v>2880309</v>
      </c>
      <c r="H15" s="93">
        <f t="shared" si="0"/>
        <v>15165.296512339999</v>
      </c>
      <c r="I15" s="118">
        <f t="shared" ref="I15" si="1">I16+I20</f>
        <v>3927229</v>
      </c>
      <c r="J15" s="93">
        <f>J16+J20</f>
        <v>21181.912903159995</v>
      </c>
      <c r="K15" s="4"/>
      <c r="L15" s="4"/>
      <c r="M15" s="4"/>
      <c r="N15" s="4"/>
      <c r="O15" s="4"/>
    </row>
    <row r="16" spans="1:15" ht="30.75" x14ac:dyDescent="0.25">
      <c r="A16" s="248"/>
      <c r="B16" s="12" t="s">
        <v>33</v>
      </c>
      <c r="C16" s="17">
        <f t="shared" ref="C16:H16" si="2">C18+C19</f>
        <v>211722</v>
      </c>
      <c r="D16" s="87">
        <f t="shared" si="2"/>
        <v>2993.0275786300003</v>
      </c>
      <c r="E16" s="94">
        <f t="shared" si="2"/>
        <v>62908</v>
      </c>
      <c r="F16" s="40">
        <f t="shared" si="2"/>
        <v>4677.7415611899996</v>
      </c>
      <c r="G16" s="119">
        <f t="shared" si="2"/>
        <v>97534</v>
      </c>
      <c r="H16" s="120">
        <f t="shared" si="2"/>
        <v>7430.7808889200005</v>
      </c>
      <c r="I16" s="119">
        <f t="shared" ref="I16:J16" si="3">I18+I19</f>
        <v>128407</v>
      </c>
      <c r="J16" s="120">
        <f t="shared" si="3"/>
        <v>10388.949587379997</v>
      </c>
      <c r="K16" s="221"/>
      <c r="L16" s="4"/>
      <c r="M16" s="4"/>
      <c r="N16" s="4"/>
      <c r="O16" s="4"/>
    </row>
    <row r="17" spans="1:17" ht="15.75" x14ac:dyDescent="0.25">
      <c r="A17" s="249"/>
      <c r="B17" s="12" t="s">
        <v>5</v>
      </c>
      <c r="C17" s="253"/>
      <c r="D17" s="254"/>
      <c r="E17" s="266"/>
      <c r="F17" s="267"/>
      <c r="G17" s="114"/>
      <c r="H17" s="116"/>
      <c r="I17" s="114"/>
      <c r="J17" s="116"/>
      <c r="K17" s="4"/>
      <c r="L17" s="4"/>
      <c r="M17" s="4"/>
      <c r="N17" s="4"/>
      <c r="O17" s="4"/>
    </row>
    <row r="18" spans="1:17" ht="15.75" x14ac:dyDescent="0.25">
      <c r="A18" s="249"/>
      <c r="B18" s="12" t="s">
        <v>6</v>
      </c>
      <c r="C18" s="19"/>
      <c r="D18" s="87"/>
      <c r="E18" s="95"/>
      <c r="F18" s="40"/>
      <c r="G18" s="114"/>
      <c r="H18" s="116"/>
      <c r="I18" s="114"/>
      <c r="J18" s="116"/>
      <c r="K18" s="4"/>
      <c r="L18" s="4"/>
      <c r="M18" s="4"/>
      <c r="N18" s="4"/>
      <c r="O18" s="4"/>
    </row>
    <row r="19" spans="1:17" ht="15.75" customHeight="1" x14ac:dyDescent="0.2">
      <c r="A19" s="249"/>
      <c r="B19" s="12" t="s">
        <v>7</v>
      </c>
      <c r="C19" s="18">
        <v>211722</v>
      </c>
      <c r="D19" s="26">
        <v>2993.0275786300003</v>
      </c>
      <c r="E19" s="96">
        <v>62908</v>
      </c>
      <c r="F19" s="42">
        <v>4677.7415611899996</v>
      </c>
      <c r="G19" s="114">
        <v>97534</v>
      </c>
      <c r="H19" s="116">
        <v>7430.7808889200005</v>
      </c>
      <c r="I19" s="114">
        <v>128407</v>
      </c>
      <c r="J19" s="116">
        <v>10388.949587379997</v>
      </c>
      <c r="K19" s="4"/>
      <c r="L19" s="4"/>
      <c r="M19" s="4"/>
      <c r="N19" s="4"/>
      <c r="O19" s="4"/>
    </row>
    <row r="20" spans="1:17" ht="15.75" x14ac:dyDescent="0.25">
      <c r="A20" s="249"/>
      <c r="B20" s="12" t="s">
        <v>10</v>
      </c>
      <c r="C20" s="17">
        <f t="shared" ref="C20:H20" si="4">C22+C23</f>
        <v>1030371</v>
      </c>
      <c r="D20" s="87">
        <f t="shared" si="4"/>
        <v>2562.0254875599999</v>
      </c>
      <c r="E20" s="94">
        <f t="shared" si="4"/>
        <v>1780102</v>
      </c>
      <c r="F20" s="40">
        <f t="shared" si="4"/>
        <v>4578.7120798300002</v>
      </c>
      <c r="G20" s="119">
        <f t="shared" si="4"/>
        <v>2782775</v>
      </c>
      <c r="H20" s="120">
        <f t="shared" si="4"/>
        <v>7734.5156234199985</v>
      </c>
      <c r="I20" s="119">
        <f t="shared" ref="I20:J20" si="5">I22+I23</f>
        <v>3798822</v>
      </c>
      <c r="J20" s="120">
        <f t="shared" si="5"/>
        <v>10792.96331578</v>
      </c>
      <c r="K20" s="4"/>
      <c r="L20" s="4"/>
      <c r="M20" s="4"/>
      <c r="N20" s="4"/>
      <c r="O20" s="4"/>
    </row>
    <row r="21" spans="1:17" ht="15.75" x14ac:dyDescent="0.25">
      <c r="A21" s="249"/>
      <c r="B21" s="12" t="s">
        <v>5</v>
      </c>
      <c r="C21" s="253"/>
      <c r="D21" s="254"/>
      <c r="E21" s="266"/>
      <c r="F21" s="267"/>
      <c r="G21" s="114"/>
      <c r="H21" s="116"/>
      <c r="I21" s="114"/>
      <c r="J21" s="116"/>
      <c r="K21" s="4"/>
      <c r="L21" s="4"/>
      <c r="M21" s="4"/>
      <c r="N21" s="4"/>
      <c r="O21" s="4"/>
    </row>
    <row r="22" spans="1:17" ht="15.75" x14ac:dyDescent="0.25">
      <c r="A22" s="249"/>
      <c r="B22" s="12" t="s">
        <v>6</v>
      </c>
      <c r="C22" s="19"/>
      <c r="D22" s="87"/>
      <c r="E22" s="95"/>
      <c r="F22" s="40"/>
      <c r="G22" s="114"/>
      <c r="H22" s="116"/>
      <c r="I22" s="114"/>
      <c r="J22" s="116"/>
      <c r="K22" s="4"/>
      <c r="L22" s="4"/>
      <c r="M22" s="4"/>
      <c r="N22" s="4"/>
      <c r="O22" s="4"/>
    </row>
    <row r="23" spans="1:17" ht="15.75" customHeight="1" thickBot="1" x14ac:dyDescent="0.25">
      <c r="A23" s="250"/>
      <c r="B23" s="36" t="s">
        <v>7</v>
      </c>
      <c r="C23" s="41">
        <v>1030371</v>
      </c>
      <c r="D23" s="90">
        <v>2562.0254875599999</v>
      </c>
      <c r="E23" s="97">
        <v>1780102</v>
      </c>
      <c r="F23" s="43">
        <v>4578.7120798300002</v>
      </c>
      <c r="G23" s="115">
        <v>2782775</v>
      </c>
      <c r="H23" s="117">
        <v>7734.5156234199985</v>
      </c>
      <c r="I23" s="115">
        <v>3798822</v>
      </c>
      <c r="J23" s="117">
        <v>10792.96331578</v>
      </c>
      <c r="K23" s="4"/>
      <c r="L23" s="4"/>
      <c r="M23" s="4"/>
      <c r="N23" s="4"/>
      <c r="O23" s="4"/>
    </row>
    <row r="24" spans="1:17" x14ac:dyDescent="0.2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1" customFormat="1" x14ac:dyDescent="0.2">
      <c r="A25" s="10"/>
      <c r="B25" s="6" t="s">
        <v>70</v>
      </c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s="1" customFormat="1" ht="15" thickBot="1" x14ac:dyDescent="0.25">
      <c r="A26" s="10"/>
      <c r="B26" s="10"/>
      <c r="C26" s="10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7" ht="20.25" customHeight="1" x14ac:dyDescent="0.25">
      <c r="A27" s="246" t="s">
        <v>4</v>
      </c>
      <c r="B27" s="263" t="s">
        <v>0</v>
      </c>
      <c r="C27" s="251" t="s">
        <v>68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68" t="s">
        <v>1</v>
      </c>
    </row>
    <row r="28" spans="1:17" ht="15" x14ac:dyDescent="0.2">
      <c r="A28" s="247"/>
      <c r="B28" s="260"/>
      <c r="C28" s="14" t="s">
        <v>11</v>
      </c>
      <c r="D28" s="15" t="s">
        <v>19</v>
      </c>
      <c r="E28" s="14" t="s">
        <v>13</v>
      </c>
      <c r="F28" s="15" t="s">
        <v>14</v>
      </c>
      <c r="G28" s="14" t="s">
        <v>17</v>
      </c>
      <c r="H28" s="15" t="s">
        <v>20</v>
      </c>
      <c r="I28" s="14" t="s">
        <v>72</v>
      </c>
      <c r="J28" s="15" t="s">
        <v>73</v>
      </c>
      <c r="K28" s="14" t="s">
        <v>74</v>
      </c>
      <c r="L28" s="15" t="s">
        <v>75</v>
      </c>
      <c r="M28" s="14" t="s">
        <v>76</v>
      </c>
      <c r="N28" s="24" t="s">
        <v>18</v>
      </c>
      <c r="O28" s="269"/>
    </row>
    <row r="29" spans="1:17" ht="19.5" customHeight="1" x14ac:dyDescent="0.25">
      <c r="A29" s="27" t="s">
        <v>3</v>
      </c>
      <c r="B29" s="11" t="s">
        <v>27</v>
      </c>
      <c r="C29" s="16">
        <f>C30+C34</f>
        <v>414586</v>
      </c>
      <c r="D29" s="16">
        <f t="shared" ref="D29:N29" si="6">D30+D34</f>
        <v>408801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20">
        <f>SUM(C29:N29)</f>
        <v>823387</v>
      </c>
      <c r="Q29" s="21"/>
    </row>
    <row r="30" spans="1:17" ht="30.75" x14ac:dyDescent="0.25">
      <c r="A30" s="248"/>
      <c r="B30" s="12" t="s">
        <v>33</v>
      </c>
      <c r="C30" s="17">
        <f>C32+C33</f>
        <v>11786</v>
      </c>
      <c r="D30" s="17">
        <f>D32+D33</f>
        <v>11567</v>
      </c>
      <c r="E30" s="17">
        <f t="shared" ref="E30:N30" si="7">E32+E33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 t="shared" si="7"/>
        <v>0</v>
      </c>
      <c r="O30" s="29">
        <f>SUM(C30:N30)</f>
        <v>23353</v>
      </c>
      <c r="Q30" s="21"/>
    </row>
    <row r="31" spans="1:17" ht="15.75" x14ac:dyDescent="0.25">
      <c r="A31" s="249"/>
      <c r="B31" s="12" t="s">
        <v>5</v>
      </c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3"/>
      <c r="O31" s="29"/>
      <c r="Q31" s="21"/>
    </row>
    <row r="32" spans="1:17" ht="15.75" x14ac:dyDescent="0.25">
      <c r="A32" s="249"/>
      <c r="B32" s="12" t="s">
        <v>6</v>
      </c>
      <c r="C32" s="19">
        <v>0</v>
      </c>
      <c r="D32" s="19">
        <v>0</v>
      </c>
      <c r="E32" s="23"/>
      <c r="F32" s="19"/>
      <c r="G32" s="19"/>
      <c r="H32" s="19"/>
      <c r="I32" s="19"/>
      <c r="J32" s="19"/>
      <c r="K32" s="17"/>
      <c r="L32" s="17"/>
      <c r="M32" s="17"/>
      <c r="N32" s="25"/>
      <c r="O32" s="29"/>
      <c r="Q32" s="21"/>
    </row>
    <row r="33" spans="1:17" ht="15.75" customHeight="1" x14ac:dyDescent="0.2">
      <c r="A33" s="249"/>
      <c r="B33" s="12" t="s">
        <v>7</v>
      </c>
      <c r="C33" s="121">
        <v>11786</v>
      </c>
      <c r="D33" s="124">
        <v>11567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30">
        <f>SUM(C33:N33)</f>
        <v>23353</v>
      </c>
      <c r="Q33" s="21"/>
    </row>
    <row r="34" spans="1:17" ht="15.75" x14ac:dyDescent="0.25">
      <c r="A34" s="249"/>
      <c r="B34" s="12" t="s">
        <v>10</v>
      </c>
      <c r="C34" s="126">
        <f>C36+C37</f>
        <v>402800</v>
      </c>
      <c r="D34" s="126">
        <f t="shared" ref="D34:N34" si="8">D36+D37</f>
        <v>397234</v>
      </c>
      <c r="E34" s="126">
        <f t="shared" si="8"/>
        <v>0</v>
      </c>
      <c r="F34" s="126">
        <f t="shared" si="8"/>
        <v>0</v>
      </c>
      <c r="G34" s="126">
        <f t="shared" si="8"/>
        <v>0</v>
      </c>
      <c r="H34" s="126">
        <f t="shared" si="8"/>
        <v>0</v>
      </c>
      <c r="I34" s="126">
        <f t="shared" si="8"/>
        <v>0</v>
      </c>
      <c r="J34" s="126">
        <f t="shared" si="8"/>
        <v>0</v>
      </c>
      <c r="K34" s="126">
        <f t="shared" si="8"/>
        <v>0</v>
      </c>
      <c r="L34" s="126">
        <f t="shared" si="8"/>
        <v>0</v>
      </c>
      <c r="M34" s="126">
        <f t="shared" si="8"/>
        <v>0</v>
      </c>
      <c r="N34" s="126">
        <f t="shared" si="8"/>
        <v>0</v>
      </c>
      <c r="O34" s="29">
        <f>SUM(C34:N34)</f>
        <v>800034</v>
      </c>
      <c r="Q34" s="21"/>
    </row>
    <row r="35" spans="1:17" ht="15.75" x14ac:dyDescent="0.25">
      <c r="A35" s="249"/>
      <c r="B35" s="12" t="s">
        <v>5</v>
      </c>
      <c r="C35" s="274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6"/>
      <c r="O35" s="29"/>
      <c r="Q35" s="21"/>
    </row>
    <row r="36" spans="1:17" ht="15.75" x14ac:dyDescent="0.25">
      <c r="A36" s="249"/>
      <c r="B36" s="12" t="s">
        <v>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9"/>
      <c r="Q36" s="21"/>
    </row>
    <row r="37" spans="1:17" ht="15.75" customHeight="1" x14ac:dyDescent="0.2">
      <c r="A37" s="247"/>
      <c r="B37" s="12" t="s">
        <v>7</v>
      </c>
      <c r="C37" s="124">
        <v>402800</v>
      </c>
      <c r="D37" s="124">
        <v>397234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30">
        <f>SUM(C37:N37)</f>
        <v>800034</v>
      </c>
      <c r="Q37" s="21"/>
    </row>
    <row r="38" spans="1:17" ht="15" x14ac:dyDescent="0.2">
      <c r="A38" s="31"/>
      <c r="B38" s="13"/>
      <c r="C38" s="127"/>
      <c r="D38" s="128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32"/>
    </row>
    <row r="39" spans="1:17" ht="20.25" customHeight="1" x14ac:dyDescent="0.25">
      <c r="A39" s="248" t="s">
        <v>4</v>
      </c>
      <c r="B39" s="260" t="s">
        <v>0</v>
      </c>
      <c r="C39" s="261" t="s">
        <v>69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70" t="s">
        <v>1</v>
      </c>
      <c r="P39" s="4"/>
    </row>
    <row r="40" spans="1:17" ht="15" x14ac:dyDescent="0.2">
      <c r="A40" s="247"/>
      <c r="B40" s="260"/>
      <c r="C40" s="129" t="s">
        <v>11</v>
      </c>
      <c r="D40" s="130" t="s">
        <v>19</v>
      </c>
      <c r="E40" s="129" t="s">
        <v>13</v>
      </c>
      <c r="F40" s="130" t="s">
        <v>14</v>
      </c>
      <c r="G40" s="129" t="s">
        <v>17</v>
      </c>
      <c r="H40" s="130" t="s">
        <v>20</v>
      </c>
      <c r="I40" s="129" t="s">
        <v>72</v>
      </c>
      <c r="J40" s="130" t="s">
        <v>73</v>
      </c>
      <c r="K40" s="129" t="s">
        <v>74</v>
      </c>
      <c r="L40" s="130" t="s">
        <v>75</v>
      </c>
      <c r="M40" s="129" t="s">
        <v>76</v>
      </c>
      <c r="N40" s="131" t="s">
        <v>18</v>
      </c>
      <c r="O40" s="269"/>
    </row>
    <row r="41" spans="1:17" ht="18.75" customHeight="1" x14ac:dyDescent="0.25">
      <c r="A41" s="28" t="s">
        <v>3</v>
      </c>
      <c r="B41" s="11" t="s">
        <v>26</v>
      </c>
      <c r="C41" s="132">
        <f>C42+C46</f>
        <v>2286.6466559800001</v>
      </c>
      <c r="D41" s="132">
        <f t="shared" ref="D41:N41" si="9">D42+D46</f>
        <v>2301.2034637099996</v>
      </c>
      <c r="E41" s="132">
        <f t="shared" si="9"/>
        <v>0</v>
      </c>
      <c r="F41" s="132">
        <f t="shared" si="9"/>
        <v>0</v>
      </c>
      <c r="G41" s="132">
        <f t="shared" si="9"/>
        <v>0</v>
      </c>
      <c r="H41" s="132">
        <f t="shared" si="9"/>
        <v>0</v>
      </c>
      <c r="I41" s="132">
        <f t="shared" si="9"/>
        <v>0</v>
      </c>
      <c r="J41" s="132">
        <f t="shared" si="9"/>
        <v>0</v>
      </c>
      <c r="K41" s="132">
        <f t="shared" si="9"/>
        <v>0</v>
      </c>
      <c r="L41" s="132">
        <f t="shared" si="9"/>
        <v>0</v>
      </c>
      <c r="M41" s="132">
        <f t="shared" si="9"/>
        <v>0</v>
      </c>
      <c r="N41" s="132">
        <f t="shared" si="9"/>
        <v>0</v>
      </c>
      <c r="O41" s="33">
        <f>SUM(C41:N41)</f>
        <v>4587.8501196899997</v>
      </c>
      <c r="Q41" s="22"/>
    </row>
    <row r="42" spans="1:17" ht="30.75" x14ac:dyDescent="0.25">
      <c r="A42" s="249"/>
      <c r="B42" s="12" t="s">
        <v>33</v>
      </c>
      <c r="C42" s="132">
        <f>C44+C45</f>
        <v>1108.7855850000001</v>
      </c>
      <c r="D42" s="132">
        <f t="shared" ref="D42:N42" si="10">D44+D45</f>
        <v>1120.1701162899999</v>
      </c>
      <c r="E42" s="132">
        <f t="shared" si="10"/>
        <v>0</v>
      </c>
      <c r="F42" s="132">
        <f t="shared" si="10"/>
        <v>0</v>
      </c>
      <c r="G42" s="132">
        <f t="shared" si="10"/>
        <v>0</v>
      </c>
      <c r="H42" s="132">
        <f t="shared" si="10"/>
        <v>0</v>
      </c>
      <c r="I42" s="132">
        <f t="shared" si="10"/>
        <v>0</v>
      </c>
      <c r="J42" s="132">
        <f t="shared" si="10"/>
        <v>0</v>
      </c>
      <c r="K42" s="132">
        <f t="shared" si="10"/>
        <v>0</v>
      </c>
      <c r="L42" s="132">
        <f t="shared" si="10"/>
        <v>0</v>
      </c>
      <c r="M42" s="132">
        <f t="shared" si="10"/>
        <v>0</v>
      </c>
      <c r="N42" s="132">
        <f t="shared" si="10"/>
        <v>0</v>
      </c>
      <c r="O42" s="34">
        <f t="shared" ref="O42:O49" si="11">SUM(C42:N42)</f>
        <v>2228.95570129</v>
      </c>
      <c r="Q42" s="22"/>
    </row>
    <row r="43" spans="1:17" ht="15.75" x14ac:dyDescent="0.25">
      <c r="A43" s="249"/>
      <c r="B43" s="12" t="s">
        <v>5</v>
      </c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9"/>
      <c r="O43" s="34"/>
      <c r="Q43" s="22"/>
    </row>
    <row r="44" spans="1:17" ht="15.75" x14ac:dyDescent="0.25">
      <c r="A44" s="249"/>
      <c r="B44" s="12" t="s">
        <v>6</v>
      </c>
      <c r="C44" s="133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/>
      <c r="N44" s="135"/>
      <c r="O44" s="34"/>
      <c r="Q44" s="22"/>
    </row>
    <row r="45" spans="1:17" ht="15" customHeight="1" x14ac:dyDescent="0.2">
      <c r="A45" s="249"/>
      <c r="B45" s="12" t="s">
        <v>7</v>
      </c>
      <c r="C45" s="136">
        <v>1108.7855850000001</v>
      </c>
      <c r="D45" s="136">
        <v>1120.1701162899999</v>
      </c>
      <c r="E45" s="137"/>
      <c r="F45" s="136"/>
      <c r="G45" s="136"/>
      <c r="H45" s="136"/>
      <c r="I45" s="136"/>
      <c r="J45" s="136"/>
      <c r="K45" s="137"/>
      <c r="L45" s="137"/>
      <c r="M45" s="137"/>
      <c r="N45" s="138"/>
      <c r="O45" s="35">
        <f t="shared" si="11"/>
        <v>2228.95570129</v>
      </c>
      <c r="Q45" s="22"/>
    </row>
    <row r="46" spans="1:17" ht="15.75" x14ac:dyDescent="0.25">
      <c r="A46" s="249"/>
      <c r="B46" s="12" t="s">
        <v>10</v>
      </c>
      <c r="C46" s="132">
        <f>C48+C49</f>
        <v>1177.86107098</v>
      </c>
      <c r="D46" s="132">
        <f t="shared" ref="D46:N46" si="12">D48+D49</f>
        <v>1181.0333474199999</v>
      </c>
      <c r="E46" s="132">
        <f t="shared" si="12"/>
        <v>0</v>
      </c>
      <c r="F46" s="132">
        <f t="shared" si="12"/>
        <v>0</v>
      </c>
      <c r="G46" s="132">
        <f t="shared" si="12"/>
        <v>0</v>
      </c>
      <c r="H46" s="132">
        <f t="shared" si="12"/>
        <v>0</v>
      </c>
      <c r="I46" s="132">
        <f t="shared" si="12"/>
        <v>0</v>
      </c>
      <c r="J46" s="132">
        <f t="shared" si="12"/>
        <v>0</v>
      </c>
      <c r="K46" s="132">
        <f t="shared" si="12"/>
        <v>0</v>
      </c>
      <c r="L46" s="132">
        <f t="shared" si="12"/>
        <v>0</v>
      </c>
      <c r="M46" s="132">
        <f t="shared" si="12"/>
        <v>0</v>
      </c>
      <c r="N46" s="132">
        <f t="shared" si="12"/>
        <v>0</v>
      </c>
      <c r="O46" s="34">
        <f>SUM(C46:N46)</f>
        <v>2358.8944184000002</v>
      </c>
      <c r="Q46" s="22"/>
    </row>
    <row r="47" spans="1:17" ht="15.75" x14ac:dyDescent="0.25">
      <c r="A47" s="249"/>
      <c r="B47" s="12" t="s">
        <v>5</v>
      </c>
      <c r="C47" s="257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9"/>
      <c r="O47" s="34">
        <f t="shared" si="11"/>
        <v>0</v>
      </c>
      <c r="Q47" s="22"/>
    </row>
    <row r="48" spans="1:17" ht="15.75" x14ac:dyDescent="0.25">
      <c r="A48" s="249"/>
      <c r="B48" s="12" t="s">
        <v>6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9">
        <v>0</v>
      </c>
      <c r="O48" s="34">
        <f t="shared" si="11"/>
        <v>0</v>
      </c>
      <c r="Q48" s="22"/>
    </row>
    <row r="49" spans="1:17" ht="15.75" customHeight="1" thickBot="1" x14ac:dyDescent="0.25">
      <c r="A49" s="250"/>
      <c r="B49" s="36" t="s">
        <v>7</v>
      </c>
      <c r="C49" s="140">
        <v>1177.86107098</v>
      </c>
      <c r="D49" s="140">
        <v>1181.0333474199999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1"/>
      <c r="O49" s="37">
        <f t="shared" si="11"/>
        <v>2358.8944184000002</v>
      </c>
      <c r="Q49" s="22"/>
    </row>
    <row r="50" spans="1:17" x14ac:dyDescent="0.2">
      <c r="B50" s="4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22"/>
    </row>
    <row r="51" spans="1:17" ht="15.75" x14ac:dyDescent="0.25">
      <c r="A51" s="86" t="s">
        <v>21</v>
      </c>
      <c r="B51" s="86"/>
      <c r="C51" s="86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7" ht="15.75" x14ac:dyDescent="0.25">
      <c r="A52" s="86" t="s">
        <v>22</v>
      </c>
      <c r="B52" s="86"/>
      <c r="C52" s="86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7" ht="15.75" x14ac:dyDescent="0.25">
      <c r="A53" s="86" t="s">
        <v>53</v>
      </c>
      <c r="B53" s="86"/>
      <c r="C53" s="86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7" ht="15.75" x14ac:dyDescent="0.25">
      <c r="A54" s="85" t="s">
        <v>54</v>
      </c>
      <c r="B54" s="85"/>
      <c r="C54" s="85"/>
    </row>
    <row r="55" spans="1:17" ht="15.75" x14ac:dyDescent="0.25">
      <c r="A55" s="85"/>
      <c r="B55" s="123"/>
      <c r="C55" s="123"/>
    </row>
  </sheetData>
  <mergeCells count="25"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I13:J13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N22" sqref="N22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50"/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x14ac:dyDescent="0.2">
      <c r="A4" s="50"/>
      <c r="B4" s="50"/>
      <c r="C4" s="50"/>
      <c r="D4" s="50"/>
      <c r="E4" s="50"/>
      <c r="F4" s="50"/>
    </row>
    <row r="5" spans="1:6" x14ac:dyDescent="0.2">
      <c r="A5" s="50"/>
      <c r="B5" s="50"/>
      <c r="C5" s="50"/>
      <c r="D5" s="50"/>
      <c r="E5" s="50"/>
      <c r="F5" s="50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50"/>
      <c r="B7" s="50"/>
      <c r="C7" s="50"/>
      <c r="D7" s="50"/>
      <c r="E7" s="50"/>
      <c r="F7" s="50"/>
    </row>
    <row r="8" spans="1:6" x14ac:dyDescent="0.2">
      <c r="A8" s="50"/>
      <c r="B8" s="50"/>
      <c r="C8" s="50"/>
      <c r="D8" s="50"/>
      <c r="E8" s="50"/>
      <c r="F8" s="50"/>
    </row>
    <row r="9" spans="1:6" x14ac:dyDescent="0.2">
      <c r="A9" s="50"/>
      <c r="B9" s="50"/>
      <c r="C9" s="50"/>
      <c r="D9" s="50"/>
      <c r="E9" s="50"/>
      <c r="F9" s="50"/>
    </row>
    <row r="10" spans="1:6" x14ac:dyDescent="0.2">
      <c r="A10" s="50"/>
      <c r="B10" s="50"/>
      <c r="C10" s="50"/>
      <c r="D10" s="50"/>
      <c r="E10" s="50"/>
      <c r="F10" s="50"/>
    </row>
    <row r="11" spans="1:6" x14ac:dyDescent="0.2">
      <c r="A11" s="50"/>
      <c r="B11" s="50"/>
      <c r="C11" s="50"/>
      <c r="D11" s="50"/>
      <c r="E11" s="50"/>
      <c r="F11" s="50"/>
    </row>
    <row r="12" spans="1:6" ht="14.25" x14ac:dyDescent="0.2">
      <c r="A12" s="50"/>
      <c r="B12" s="76" t="s">
        <v>45</v>
      </c>
      <c r="C12" s="50"/>
      <c r="D12" s="50"/>
      <c r="E12" s="50"/>
      <c r="F12" s="50"/>
    </row>
    <row r="13" spans="1:6" ht="13.5" thickBot="1" x14ac:dyDescent="0.25">
      <c r="A13" s="50"/>
      <c r="C13" s="50"/>
      <c r="D13" s="50"/>
      <c r="E13" s="50"/>
      <c r="F13" s="50"/>
    </row>
    <row r="14" spans="1:6" ht="14.25" customHeight="1" x14ac:dyDescent="0.25">
      <c r="A14" s="45" t="s">
        <v>44</v>
      </c>
      <c r="B14" s="83" t="s">
        <v>43</v>
      </c>
      <c r="C14" s="82" t="s">
        <v>47</v>
      </c>
      <c r="D14" s="82" t="s">
        <v>62</v>
      </c>
      <c r="E14" s="142">
        <v>2019</v>
      </c>
      <c r="F14" s="150">
        <v>2020</v>
      </c>
    </row>
    <row r="15" spans="1:6" ht="16.5" customHeight="1" x14ac:dyDescent="0.25">
      <c r="A15" s="46"/>
      <c r="B15" s="81"/>
      <c r="C15" s="80">
        <v>744</v>
      </c>
      <c r="D15" s="80">
        <f>D17+D18</f>
        <v>1265</v>
      </c>
      <c r="E15" s="143">
        <f>E17+E18</f>
        <v>1442</v>
      </c>
      <c r="F15" s="143">
        <f>F17+F18</f>
        <v>1600</v>
      </c>
    </row>
    <row r="16" spans="1:6" ht="17.25" customHeight="1" x14ac:dyDescent="0.25">
      <c r="A16" s="67" t="s">
        <v>3</v>
      </c>
      <c r="B16" s="66" t="s">
        <v>38</v>
      </c>
      <c r="C16" s="79"/>
      <c r="D16" s="79"/>
      <c r="E16" s="144"/>
      <c r="F16" s="148"/>
    </row>
    <row r="17" spans="1:6" ht="18" customHeight="1" x14ac:dyDescent="0.2">
      <c r="A17" s="284"/>
      <c r="B17" s="66" t="s">
        <v>37</v>
      </c>
      <c r="C17" s="78">
        <v>459</v>
      </c>
      <c r="D17" s="78">
        <v>668</v>
      </c>
      <c r="E17" s="145">
        <v>704</v>
      </c>
      <c r="F17" s="63">
        <v>742</v>
      </c>
    </row>
    <row r="18" spans="1:6" ht="17.25" customHeight="1" x14ac:dyDescent="0.2">
      <c r="A18" s="285"/>
      <c r="B18" s="66" t="s">
        <v>36</v>
      </c>
      <c r="C18" s="78">
        <v>285</v>
      </c>
      <c r="D18" s="112">
        <v>597</v>
      </c>
      <c r="E18" s="146">
        <v>738</v>
      </c>
      <c r="F18" s="63">
        <v>858</v>
      </c>
    </row>
    <row r="19" spans="1:6" ht="16.5" thickBot="1" x14ac:dyDescent="0.3">
      <c r="A19" s="286"/>
      <c r="B19" s="62"/>
      <c r="C19" s="77"/>
      <c r="D19" s="77"/>
      <c r="E19" s="147"/>
      <c r="F19" s="149"/>
    </row>
    <row r="20" spans="1:6" ht="14.25" x14ac:dyDescent="0.2">
      <c r="A20" s="58"/>
      <c r="B20" s="57"/>
      <c r="C20" s="56"/>
      <c r="D20" s="57"/>
      <c r="E20" s="50"/>
      <c r="F20" s="57"/>
    </row>
    <row r="21" spans="1:6" ht="14.25" x14ac:dyDescent="0.2">
      <c r="A21" s="73"/>
      <c r="B21" s="76" t="s">
        <v>65</v>
      </c>
      <c r="C21" s="75"/>
      <c r="D21" s="50"/>
      <c r="E21" s="50"/>
      <c r="F21" s="50"/>
    </row>
    <row r="22" spans="1:6" ht="16.5" thickBot="1" x14ac:dyDescent="0.3">
      <c r="A22" s="73"/>
      <c r="B22" s="74"/>
      <c r="C22" s="73"/>
      <c r="D22" s="50"/>
      <c r="E22" s="50"/>
      <c r="F22" s="50"/>
    </row>
    <row r="23" spans="1:6" ht="14.25" x14ac:dyDescent="0.2">
      <c r="A23" s="246" t="s">
        <v>44</v>
      </c>
      <c r="B23" s="282" t="s">
        <v>43</v>
      </c>
      <c r="C23" s="72" t="s">
        <v>42</v>
      </c>
      <c r="D23" s="72" t="s">
        <v>41</v>
      </c>
      <c r="E23" s="71" t="s">
        <v>40</v>
      </c>
      <c r="F23" s="70" t="s">
        <v>39</v>
      </c>
    </row>
    <row r="24" spans="1:6" ht="15.75" x14ac:dyDescent="0.25">
      <c r="A24" s="247"/>
      <c r="B24" s="283"/>
      <c r="C24" s="69">
        <f>C26+C27</f>
        <v>1455</v>
      </c>
      <c r="D24" s="69">
        <f>SUM(D26:D27)</f>
        <v>1497</v>
      </c>
      <c r="E24" s="69">
        <f>SUM(E26:E27)</f>
        <v>1579</v>
      </c>
      <c r="F24" s="68">
        <f>F26+F27</f>
        <v>1600</v>
      </c>
    </row>
    <row r="25" spans="1:6" ht="14.25" x14ac:dyDescent="0.2">
      <c r="A25" s="67" t="s">
        <v>3</v>
      </c>
      <c r="B25" s="66" t="s">
        <v>38</v>
      </c>
      <c r="C25" s="279"/>
      <c r="D25" s="280"/>
      <c r="E25" s="280"/>
      <c r="F25" s="281"/>
    </row>
    <row r="26" spans="1:6" ht="14.25" x14ac:dyDescent="0.2">
      <c r="A26" s="284"/>
      <c r="B26" s="66" t="s">
        <v>37</v>
      </c>
      <c r="C26" s="65">
        <v>707</v>
      </c>
      <c r="D26" s="65">
        <v>728</v>
      </c>
      <c r="E26" s="64">
        <v>741</v>
      </c>
      <c r="F26" s="63">
        <v>742</v>
      </c>
    </row>
    <row r="27" spans="1:6" ht="14.25" x14ac:dyDescent="0.2">
      <c r="A27" s="285"/>
      <c r="B27" s="66" t="s">
        <v>36</v>
      </c>
      <c r="C27" s="65">
        <v>748</v>
      </c>
      <c r="D27" s="65">
        <v>769</v>
      </c>
      <c r="E27" s="64">
        <v>838</v>
      </c>
      <c r="F27" s="63">
        <v>858</v>
      </c>
    </row>
    <row r="28" spans="1:6" ht="12.75" customHeight="1" thickBot="1" x14ac:dyDescent="0.25">
      <c r="A28" s="286"/>
      <c r="B28" s="62"/>
      <c r="C28" s="61"/>
      <c r="D28" s="61"/>
      <c r="E28" s="60"/>
      <c r="F28" s="59"/>
    </row>
    <row r="29" spans="1:6" ht="12.75" customHeight="1" x14ac:dyDescent="0.2">
      <c r="A29" s="58"/>
      <c r="B29" s="57"/>
      <c r="C29" s="56"/>
      <c r="D29" s="56"/>
      <c r="E29" s="55"/>
      <c r="F29" s="55"/>
    </row>
    <row r="30" spans="1:6" ht="12" customHeight="1" x14ac:dyDescent="0.2">
      <c r="A30" s="54" t="s">
        <v>21</v>
      </c>
      <c r="B30" s="54"/>
      <c r="C30" s="50"/>
      <c r="D30" s="50"/>
      <c r="E30" s="50"/>
      <c r="F30" s="50"/>
    </row>
    <row r="31" spans="1:6" ht="15" customHeight="1" x14ac:dyDescent="0.2">
      <c r="A31" s="54" t="s">
        <v>22</v>
      </c>
      <c r="B31" s="54"/>
      <c r="C31" s="50"/>
      <c r="D31" s="50"/>
      <c r="E31" s="50"/>
      <c r="F31" s="50"/>
    </row>
    <row r="32" spans="1:6" ht="15.75" customHeight="1" x14ac:dyDescent="0.2">
      <c r="A32" s="84" t="s">
        <v>48</v>
      </c>
      <c r="B32" s="53"/>
      <c r="C32" s="50"/>
      <c r="D32" s="50"/>
      <c r="E32" s="50"/>
      <c r="F32" s="50"/>
    </row>
    <row r="33" spans="1:4" ht="18.75" customHeight="1" x14ac:dyDescent="0.2">
      <c r="A33" s="113"/>
      <c r="B33" s="52"/>
      <c r="C33" s="51"/>
      <c r="D33" s="50"/>
    </row>
    <row r="34" spans="1:4" x14ac:dyDescent="0.2">
      <c r="A34" s="48"/>
      <c r="B34" s="49"/>
      <c r="C34" s="47"/>
    </row>
    <row r="35" spans="1:4" x14ac:dyDescent="0.2">
      <c r="B35" s="49"/>
      <c r="C35" s="48"/>
    </row>
    <row r="37" spans="1:4" x14ac:dyDescent="0.2">
      <c r="B37" s="47"/>
      <c r="C37" s="48"/>
    </row>
    <row r="38" spans="1:4" x14ac:dyDescent="0.2">
      <c r="B38" s="49"/>
      <c r="C38" s="48"/>
    </row>
    <row r="39" spans="1:4" x14ac:dyDescent="0.2">
      <c r="B39" s="48"/>
      <c r="C39" s="47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10" sqref="J10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50"/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x14ac:dyDescent="0.2">
      <c r="A4" s="50"/>
      <c r="B4" s="50"/>
      <c r="C4" s="50"/>
      <c r="D4" s="50"/>
      <c r="E4" s="50"/>
      <c r="F4" s="50"/>
    </row>
    <row r="5" spans="1:6" x14ac:dyDescent="0.2">
      <c r="A5" s="50"/>
      <c r="B5" s="50"/>
      <c r="C5" s="50"/>
      <c r="D5" s="50"/>
      <c r="E5" s="50"/>
      <c r="F5" s="50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50"/>
      <c r="B7" s="50"/>
      <c r="C7" s="50"/>
      <c r="D7" s="50"/>
      <c r="E7" s="50"/>
      <c r="F7" s="50"/>
    </row>
    <row r="8" spans="1:6" x14ac:dyDescent="0.2">
      <c r="A8" s="50"/>
      <c r="B8" s="50"/>
      <c r="C8" s="50"/>
      <c r="D8" s="50"/>
      <c r="E8" s="50"/>
      <c r="F8" s="50"/>
    </row>
    <row r="9" spans="1:6" x14ac:dyDescent="0.2">
      <c r="A9" s="50"/>
      <c r="B9" s="50"/>
      <c r="C9" s="50"/>
      <c r="D9" s="50"/>
      <c r="E9" s="50"/>
      <c r="F9" s="50"/>
    </row>
    <row r="10" spans="1:6" x14ac:dyDescent="0.2">
      <c r="A10" s="50"/>
      <c r="B10" s="50"/>
      <c r="C10" s="50"/>
      <c r="D10" s="50"/>
      <c r="E10" s="50"/>
      <c r="F10" s="50"/>
    </row>
    <row r="11" spans="1:6" x14ac:dyDescent="0.2">
      <c r="A11" s="50"/>
      <c r="B11" s="50"/>
      <c r="C11" s="50"/>
      <c r="D11" s="50"/>
      <c r="E11" s="50"/>
      <c r="F11" s="50"/>
    </row>
    <row r="12" spans="1:6" ht="14.25" x14ac:dyDescent="0.2">
      <c r="A12" s="98" t="s">
        <v>67</v>
      </c>
      <c r="B12" s="99"/>
      <c r="C12" s="99"/>
      <c r="D12" s="50"/>
      <c r="E12" s="50"/>
      <c r="F12" s="50"/>
    </row>
    <row r="13" spans="1:6" x14ac:dyDescent="0.2">
      <c r="A13" s="50"/>
      <c r="C13" s="50"/>
      <c r="D13" s="50"/>
      <c r="E13" s="50"/>
      <c r="F13" s="50"/>
    </row>
    <row r="14" spans="1:6" ht="14.25" customHeight="1" thickBot="1" x14ac:dyDescent="0.25">
      <c r="A14" s="99"/>
      <c r="B14" s="99"/>
      <c r="C14" s="99"/>
      <c r="D14" s="99"/>
      <c r="E14" s="99"/>
      <c r="F14" s="99"/>
    </row>
    <row r="15" spans="1:6" ht="16.5" customHeight="1" thickBot="1" x14ac:dyDescent="0.25">
      <c r="A15" s="290" t="s">
        <v>0</v>
      </c>
      <c r="B15" s="291" t="s">
        <v>55</v>
      </c>
      <c r="C15" s="292"/>
      <c r="D15" s="292"/>
      <c r="E15" s="292"/>
      <c r="F15" s="293"/>
    </row>
    <row r="16" spans="1:6" ht="17.25" customHeight="1" thickBot="1" x14ac:dyDescent="0.25">
      <c r="A16" s="290"/>
      <c r="B16" s="107" t="s">
        <v>56</v>
      </c>
      <c r="C16" s="108" t="s">
        <v>57</v>
      </c>
      <c r="D16" s="108" t="s">
        <v>58</v>
      </c>
      <c r="E16" s="108" t="s">
        <v>59</v>
      </c>
      <c r="F16" s="109" t="s">
        <v>63</v>
      </c>
    </row>
    <row r="17" spans="1:6" ht="18" customHeight="1" thickBot="1" x14ac:dyDescent="0.25">
      <c r="A17" s="100"/>
      <c r="B17" s="100"/>
      <c r="C17" s="101"/>
      <c r="D17" s="102"/>
      <c r="E17" s="101"/>
      <c r="F17" s="110"/>
    </row>
    <row r="18" spans="1:6" ht="17.25" customHeight="1" thickBot="1" x14ac:dyDescent="0.25">
      <c r="A18" s="103" t="s">
        <v>60</v>
      </c>
      <c r="B18" s="104">
        <v>8484</v>
      </c>
      <c r="C18" s="105">
        <v>0</v>
      </c>
      <c r="D18" s="105">
        <f>'[1]klientet UFT'!D18+'[1]klientet EASYPAY'!D18</f>
        <v>0</v>
      </c>
      <c r="E18" s="105">
        <f>'[1]klientet UFT'!E18+'[1]klientet EASYPAY'!E18</f>
        <v>0</v>
      </c>
      <c r="F18" s="111">
        <f>SUM(B18:E18)</f>
        <v>8484</v>
      </c>
    </row>
    <row r="19" spans="1:6" ht="15" thickBot="1" x14ac:dyDescent="0.25">
      <c r="A19" s="106"/>
      <c r="B19" s="287"/>
      <c r="C19" s="288"/>
      <c r="D19" s="288"/>
      <c r="E19" s="288"/>
      <c r="F19" s="289"/>
    </row>
    <row r="20" spans="1:6" ht="15" thickBot="1" x14ac:dyDescent="0.25">
      <c r="A20" s="151"/>
      <c r="B20" s="152"/>
      <c r="C20" s="152"/>
      <c r="D20" s="152"/>
      <c r="E20" s="152"/>
      <c r="F20" s="152"/>
    </row>
    <row r="21" spans="1:6" ht="15" thickBot="1" x14ac:dyDescent="0.25">
      <c r="A21" s="290" t="s">
        <v>0</v>
      </c>
      <c r="B21" s="291" t="s">
        <v>55</v>
      </c>
      <c r="C21" s="292"/>
      <c r="D21" s="292"/>
      <c r="E21" s="292"/>
      <c r="F21" s="293"/>
    </row>
    <row r="22" spans="1:6" ht="15" thickBot="1" x14ac:dyDescent="0.25">
      <c r="A22" s="290"/>
      <c r="B22" s="107" t="s">
        <v>56</v>
      </c>
      <c r="C22" s="108" t="s">
        <v>57</v>
      </c>
      <c r="D22" s="108" t="s">
        <v>58</v>
      </c>
      <c r="E22" s="108" t="s">
        <v>59</v>
      </c>
      <c r="F22" s="109" t="s">
        <v>66</v>
      </c>
    </row>
    <row r="23" spans="1:6" ht="15" thickBot="1" x14ac:dyDescent="0.25">
      <c r="A23" s="100"/>
      <c r="B23" s="100"/>
      <c r="C23" s="101"/>
      <c r="D23" s="102"/>
      <c r="E23" s="101"/>
      <c r="F23" s="110"/>
    </row>
    <row r="24" spans="1:6" ht="15" thickBot="1" x14ac:dyDescent="0.25">
      <c r="A24" s="103" t="s">
        <v>60</v>
      </c>
      <c r="B24" s="104">
        <v>13843</v>
      </c>
      <c r="C24" s="105">
        <v>0</v>
      </c>
      <c r="D24" s="105"/>
      <c r="E24" s="105"/>
      <c r="F24" s="111">
        <f>SUM(B24:E24)</f>
        <v>13843</v>
      </c>
    </row>
    <row r="25" spans="1:6" ht="15" thickBot="1" x14ac:dyDescent="0.25">
      <c r="A25" s="122"/>
      <c r="B25" s="287"/>
      <c r="C25" s="288"/>
      <c r="D25" s="288"/>
      <c r="E25" s="288"/>
      <c r="F25" s="289"/>
    </row>
    <row r="26" spans="1:6" ht="14.25" x14ac:dyDescent="0.2">
      <c r="A26" s="151"/>
      <c r="B26" s="152"/>
      <c r="C26" s="152"/>
      <c r="D26" s="152"/>
      <c r="E26" s="152"/>
      <c r="F26" s="152"/>
    </row>
    <row r="27" spans="1:6" ht="14.25" x14ac:dyDescent="0.2">
      <c r="A27" s="151"/>
      <c r="B27" s="152"/>
      <c r="C27" s="152"/>
      <c r="D27" s="152"/>
      <c r="E27" s="152"/>
      <c r="F27" s="152"/>
    </row>
    <row r="28" spans="1:6" ht="14.25" x14ac:dyDescent="0.2">
      <c r="A28" s="151"/>
      <c r="B28" s="152"/>
      <c r="C28" s="152"/>
      <c r="D28" s="152"/>
      <c r="E28" s="152"/>
      <c r="F28" s="152"/>
    </row>
    <row r="29" spans="1:6" ht="14.25" x14ac:dyDescent="0.2">
      <c r="A29" s="151"/>
      <c r="B29" s="152"/>
      <c r="C29" s="152"/>
      <c r="D29" s="152"/>
      <c r="E29" s="152"/>
      <c r="F29" s="152"/>
    </row>
    <row r="30" spans="1:6" ht="14.25" x14ac:dyDescent="0.2">
      <c r="A30" s="58"/>
      <c r="B30" s="57"/>
      <c r="C30" s="56"/>
      <c r="D30" s="57"/>
      <c r="E30" s="57"/>
      <c r="F30" s="57"/>
    </row>
    <row r="31" spans="1:6" ht="12" customHeight="1" x14ac:dyDescent="0.2">
      <c r="A31" s="54" t="s">
        <v>21</v>
      </c>
      <c r="B31" s="54"/>
      <c r="C31" s="50"/>
      <c r="D31" s="50"/>
      <c r="E31" s="50"/>
      <c r="F31" s="50"/>
    </row>
    <row r="32" spans="1:6" ht="15" customHeight="1" x14ac:dyDescent="0.2">
      <c r="A32" s="54" t="s">
        <v>22</v>
      </c>
      <c r="B32" s="54"/>
      <c r="C32" s="50"/>
      <c r="D32" s="50"/>
      <c r="E32" s="50"/>
      <c r="F32" s="50"/>
    </row>
    <row r="33" spans="1:6" ht="15.75" customHeight="1" x14ac:dyDescent="0.2">
      <c r="A33" s="84"/>
      <c r="B33" s="53"/>
      <c r="C33" s="50"/>
      <c r="D33" s="50"/>
      <c r="E33" s="50"/>
      <c r="F33" s="50"/>
    </row>
    <row r="34" spans="1:6" ht="18.75" customHeight="1" x14ac:dyDescent="0.2">
      <c r="A34" s="51"/>
      <c r="B34" s="52"/>
      <c r="C34" s="51"/>
      <c r="D34" s="50"/>
    </row>
    <row r="35" spans="1:6" x14ac:dyDescent="0.2">
      <c r="A35" s="48"/>
      <c r="B35" s="49"/>
      <c r="C35" s="47"/>
    </row>
    <row r="36" spans="1:6" x14ac:dyDescent="0.2">
      <c r="B36" s="49"/>
      <c r="C36" s="48"/>
    </row>
    <row r="38" spans="1:6" x14ac:dyDescent="0.2">
      <c r="B38" s="47"/>
      <c r="C38" s="48"/>
    </row>
    <row r="39" spans="1:6" x14ac:dyDescent="0.2">
      <c r="B39" s="49"/>
      <c r="C39" s="48"/>
    </row>
    <row r="40" spans="1:6" x14ac:dyDescent="0.2">
      <c r="B40" s="48"/>
      <c r="C40" s="47"/>
    </row>
  </sheetData>
  <mergeCells count="6">
    <mergeCell ref="B25:F25"/>
    <mergeCell ref="A15:A16"/>
    <mergeCell ref="B15:F15"/>
    <mergeCell ref="B19:F19"/>
    <mergeCell ref="A21:A22"/>
    <mergeCell ref="B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Instrumentet</vt:lpstr>
      <vt:lpstr>Transaksion ne terminal </vt:lpstr>
      <vt:lpstr>Terminalet </vt:lpstr>
      <vt:lpstr>llogaritë</vt:lpstr>
      <vt:lpstr>Instrumentet!Print_Area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2021-03-29T12:47:13Z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